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backupFile="1"/>
  <mc:AlternateContent xmlns:mc="http://schemas.openxmlformats.org/markup-compatibility/2006">
    <mc:Choice Requires="x15">
      <x15ac:absPath xmlns:x15ac="http://schemas.microsoft.com/office/spreadsheetml/2010/11/ac" url="C:\Users\oplin\Desktop\Your Voice Ohio\economy\Data\county data\"/>
    </mc:Choice>
  </mc:AlternateContent>
  <xr:revisionPtr revIDLastSave="0" documentId="13_ncr:1_{049F2B07-2027-47AB-A55C-422BD9C1432E}" xr6:coauthVersionLast="33" xr6:coauthVersionMax="33" xr10:uidLastSave="{00000000-0000-0000-0000-000000000000}"/>
  <bookViews>
    <workbookView xWindow="0" yWindow="0" windowWidth="23040" windowHeight="9072" xr2:uid="{00000000-000D-0000-FFFF-FFFF00000000}"/>
  </bookViews>
  <sheets>
    <sheet name="CountyTotals_Crosstab" sheetId="1" r:id="rId1"/>
    <sheet name="Sheet1" sheetId="7" r:id="rId2"/>
  </sheets>
  <definedNames>
    <definedName name="_xlnm._FilterDatabase" localSheetId="0" hidden="1">CountyTotals_Crosstab!$A$48:$BE$136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5" i="1" l="1"/>
  <c r="H5" i="1"/>
  <c r="I5" i="1"/>
  <c r="J5" i="1"/>
  <c r="BE48" i="1"/>
  <c r="T9" i="1" l="1"/>
  <c r="P9" i="1"/>
  <c r="N9" i="1"/>
  <c r="L9" i="1"/>
  <c r="AC5" i="1" l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S5" i="1"/>
  <c r="T5" i="1"/>
  <c r="U5" i="1"/>
  <c r="V5" i="1"/>
  <c r="W5" i="1"/>
  <c r="X5" i="1"/>
  <c r="Y5" i="1"/>
  <c r="Z5" i="1"/>
  <c r="AA5" i="1"/>
  <c r="AB5" i="1"/>
  <c r="M5" i="1"/>
  <c r="N5" i="1"/>
  <c r="O5" i="1"/>
  <c r="P5" i="1"/>
  <c r="Q5" i="1"/>
  <c r="R5" i="1"/>
  <c r="E5" i="1"/>
  <c r="F5" i="1"/>
  <c r="G5" i="1"/>
  <c r="K5" i="1"/>
  <c r="L5" i="1"/>
  <c r="D5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D48" i="1"/>
  <c r="BC48" i="1"/>
  <c r="BB48" i="1"/>
  <c r="BA48" i="1"/>
  <c r="AZ48" i="1"/>
  <c r="AY48" i="1"/>
  <c r="AX48" i="1"/>
  <c r="AW48" i="1"/>
  <c r="AV48" i="1"/>
  <c r="AU48" i="1"/>
  <c r="AT48" i="1"/>
  <c r="L29" i="1" l="1"/>
  <c r="M29" i="1"/>
  <c r="N29" i="1"/>
  <c r="O29" i="1"/>
  <c r="P29" i="1"/>
  <c r="Q29" i="1"/>
  <c r="R29" i="1"/>
  <c r="S29" i="1"/>
  <c r="T29" i="1"/>
  <c r="U29" i="1"/>
  <c r="V29" i="1"/>
  <c r="W29" i="1"/>
  <c r="L30" i="1"/>
  <c r="M30" i="1"/>
  <c r="N30" i="1"/>
  <c r="O30" i="1"/>
  <c r="P30" i="1"/>
  <c r="Q30" i="1"/>
  <c r="R30" i="1"/>
  <c r="S30" i="1"/>
  <c r="T30" i="1"/>
  <c r="U30" i="1"/>
  <c r="V30" i="1"/>
  <c r="W30" i="1"/>
  <c r="L31" i="1"/>
  <c r="M31" i="1"/>
  <c r="N31" i="1"/>
  <c r="O31" i="1"/>
  <c r="P31" i="1"/>
  <c r="Q31" i="1"/>
  <c r="R31" i="1"/>
  <c r="S31" i="1"/>
  <c r="T31" i="1"/>
  <c r="U31" i="1"/>
  <c r="V31" i="1"/>
  <c r="W31" i="1"/>
  <c r="L32" i="1"/>
  <c r="M32" i="1"/>
  <c r="N32" i="1"/>
  <c r="O32" i="1"/>
  <c r="P32" i="1"/>
  <c r="Q32" i="1"/>
  <c r="R32" i="1"/>
  <c r="S32" i="1"/>
  <c r="T32" i="1"/>
  <c r="U32" i="1"/>
  <c r="V32" i="1"/>
  <c r="W32" i="1"/>
  <c r="L33" i="1"/>
  <c r="M33" i="1"/>
  <c r="N33" i="1"/>
  <c r="O33" i="1"/>
  <c r="P33" i="1"/>
  <c r="Q33" i="1"/>
  <c r="R33" i="1"/>
  <c r="S33" i="1"/>
  <c r="T33" i="1"/>
  <c r="U33" i="1"/>
  <c r="V33" i="1"/>
  <c r="W33" i="1"/>
  <c r="W28" i="1"/>
  <c r="V28" i="1"/>
  <c r="U28" i="1"/>
  <c r="T28" i="1"/>
  <c r="S28" i="1"/>
  <c r="R28" i="1"/>
  <c r="Q28" i="1"/>
  <c r="P28" i="1"/>
  <c r="O28" i="1"/>
  <c r="N28" i="1"/>
  <c r="M28" i="1"/>
  <c r="L28" i="1"/>
  <c r="W9" i="1"/>
  <c r="V9" i="1"/>
  <c r="Q9" i="1"/>
  <c r="M9" i="1"/>
  <c r="U9" i="1"/>
  <c r="S9" i="1"/>
  <c r="R9" i="1"/>
  <c r="O9" i="1"/>
  <c r="K29" i="1" l="1"/>
  <c r="K30" i="1"/>
  <c r="K31" i="1"/>
  <c r="K32" i="1"/>
  <c r="K33" i="1"/>
  <c r="K28" i="1"/>
  <c r="K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S48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49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0" authorId="0" shapeId="0" xr:uid="{00000000-0006-0000-0000-000003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1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2" authorId="0" shapeId="0" xr:uid="{00000000-0006-0000-0000-000005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3" authorId="0" shapeId="0" xr:uid="{00000000-0006-0000-0000-000006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4" authorId="0" shapeId="0" xr:uid="{00000000-0006-0000-0000-000007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5" authorId="0" shapeId="0" xr:uid="{00000000-0006-0000-0000-000008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6" authorId="0" shapeId="0" xr:uid="{00000000-0006-0000-0000-000009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7" authorId="0" shapeId="0" xr:uid="{00000000-0006-0000-0000-00000A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8" authorId="0" shapeId="0" xr:uid="{00000000-0006-0000-0000-00000B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59" authorId="0" shapeId="0" xr:uid="{00000000-0006-0000-0000-00000C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0" authorId="0" shapeId="0" xr:uid="{00000000-0006-0000-0000-00000D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1" authorId="0" shapeId="0" xr:uid="{00000000-0006-0000-0000-00000E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2" authorId="0" shapeId="0" xr:uid="{00000000-0006-0000-0000-00000F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3" authorId="0" shapeId="0" xr:uid="{00000000-0006-0000-0000-000010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4" authorId="0" shapeId="0" xr:uid="{00000000-0006-0000-0000-000011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5" authorId="0" shapeId="0" xr:uid="{00000000-0006-0000-0000-000012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6" authorId="0" shapeId="0" xr:uid="{00000000-0006-0000-0000-000013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7" authorId="0" shapeId="0" xr:uid="{00000000-0006-0000-0000-000014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8" authorId="0" shapeId="0" xr:uid="{00000000-0006-0000-0000-000015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69" authorId="0" shapeId="0" xr:uid="{00000000-0006-0000-0000-000016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0" authorId="0" shapeId="0" xr:uid="{00000000-0006-0000-0000-000017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1" authorId="0" shapeId="0" xr:uid="{00000000-0006-0000-0000-000018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2" authorId="0" shapeId="0" xr:uid="{00000000-0006-0000-0000-000019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3" authorId="0" shapeId="0" xr:uid="{00000000-0006-0000-0000-00001A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4" authorId="0" shapeId="0" xr:uid="{00000000-0006-0000-0000-00001B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5" authorId="0" shapeId="0" xr:uid="{00000000-0006-0000-0000-00001C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6" authorId="0" shapeId="0" xr:uid="{00000000-0006-0000-0000-00001D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7" authorId="0" shapeId="0" xr:uid="{00000000-0006-0000-0000-00001E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8" authorId="0" shapeId="0" xr:uid="{00000000-0006-0000-0000-00001F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79" authorId="0" shapeId="0" xr:uid="{00000000-0006-0000-0000-000020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0" authorId="0" shapeId="0" xr:uid="{00000000-0006-0000-0000-000021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1" authorId="0" shapeId="0" xr:uid="{00000000-0006-0000-0000-000022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2" authorId="0" shapeId="0" xr:uid="{00000000-0006-0000-0000-000023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3" authorId="0" shapeId="0" xr:uid="{00000000-0006-0000-0000-000024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4" authorId="0" shapeId="0" xr:uid="{00000000-0006-0000-0000-000025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5" authorId="0" shapeId="0" xr:uid="{00000000-0006-0000-0000-000026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6" authorId="0" shapeId="0" xr:uid="{00000000-0006-0000-0000-000027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7" authorId="0" shapeId="0" xr:uid="{00000000-0006-0000-0000-000028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8" authorId="0" shapeId="0" xr:uid="{00000000-0006-0000-0000-000029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89" authorId="0" shapeId="0" xr:uid="{00000000-0006-0000-0000-00002A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0" authorId="0" shapeId="0" xr:uid="{00000000-0006-0000-0000-00002B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1" authorId="0" shapeId="0" xr:uid="{00000000-0006-0000-0000-00002C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2" authorId="0" shapeId="0" xr:uid="{00000000-0006-0000-0000-00002D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3" authorId="0" shapeId="0" xr:uid="{00000000-0006-0000-0000-00002E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4" authorId="0" shapeId="0" xr:uid="{00000000-0006-0000-0000-00002F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5" authorId="0" shapeId="0" xr:uid="{00000000-0006-0000-0000-000030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6" authorId="0" shapeId="0" xr:uid="{00000000-0006-0000-0000-000031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7" authorId="0" shapeId="0" xr:uid="{00000000-0006-0000-0000-000032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8" authorId="0" shapeId="0" xr:uid="{00000000-0006-0000-0000-000033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99" authorId="0" shapeId="0" xr:uid="{00000000-0006-0000-0000-000034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0" authorId="0" shapeId="0" xr:uid="{00000000-0006-0000-0000-000035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1" authorId="0" shapeId="0" xr:uid="{00000000-0006-0000-0000-000036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2" authorId="0" shapeId="0" xr:uid="{00000000-0006-0000-0000-000037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3" authorId="0" shapeId="0" xr:uid="{00000000-0006-0000-0000-000038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4" authorId="0" shapeId="0" xr:uid="{00000000-0006-0000-0000-000039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5" authorId="0" shapeId="0" xr:uid="{00000000-0006-0000-0000-00003A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6" authorId="0" shapeId="0" xr:uid="{00000000-0006-0000-0000-00003B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7" authorId="0" shapeId="0" xr:uid="{00000000-0006-0000-0000-00003C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8" authorId="0" shapeId="0" xr:uid="{00000000-0006-0000-0000-00003D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09" authorId="0" shapeId="0" xr:uid="{00000000-0006-0000-0000-00003E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0" authorId="0" shapeId="0" xr:uid="{00000000-0006-0000-0000-00003F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1" authorId="0" shapeId="0" xr:uid="{00000000-0006-0000-0000-000040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2" authorId="0" shapeId="0" xr:uid="{00000000-0006-0000-0000-000041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3" authorId="0" shapeId="0" xr:uid="{00000000-0006-0000-0000-000042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4" authorId="0" shapeId="0" xr:uid="{00000000-0006-0000-0000-000043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5" authorId="0" shapeId="0" xr:uid="{00000000-0006-0000-0000-000044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6" authorId="0" shapeId="0" xr:uid="{00000000-0006-0000-0000-000045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7" authorId="0" shapeId="0" xr:uid="{00000000-0006-0000-0000-000046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8" authorId="0" shapeId="0" xr:uid="{00000000-0006-0000-0000-000047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19" authorId="0" shapeId="0" xr:uid="{00000000-0006-0000-0000-000048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0" authorId="0" shapeId="0" xr:uid="{00000000-0006-0000-0000-000049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1" authorId="0" shapeId="0" xr:uid="{00000000-0006-0000-0000-00004A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2" authorId="0" shapeId="0" xr:uid="{00000000-0006-0000-0000-00004B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3" authorId="0" shapeId="0" xr:uid="{00000000-0006-0000-0000-00004C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4" authorId="0" shapeId="0" xr:uid="{00000000-0006-0000-0000-00004D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5" authorId="0" shapeId="0" xr:uid="{00000000-0006-0000-0000-00004E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6" authorId="0" shapeId="0" xr:uid="{00000000-0006-0000-0000-00004F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7" authorId="0" shapeId="0" xr:uid="{00000000-0006-0000-0000-000050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8" authorId="0" shapeId="0" xr:uid="{00000000-0006-0000-0000-000051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29" authorId="0" shapeId="0" xr:uid="{00000000-0006-0000-0000-000052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0" authorId="0" shapeId="0" xr:uid="{00000000-0006-0000-0000-000053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1" authorId="0" shapeId="0" xr:uid="{00000000-0006-0000-0000-000054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2" authorId="0" shapeId="0" xr:uid="{00000000-0006-0000-0000-000055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3" authorId="0" shapeId="0" xr:uid="{00000000-0006-0000-0000-000056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4" authorId="0" shapeId="0" xr:uid="{00000000-0006-0000-0000-000057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5" authorId="0" shapeId="0" xr:uid="{00000000-0006-0000-0000-000058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  <comment ref="AS136" authorId="0" shapeId="0" xr:uid="{00000000-0006-0000-0000-000059000000}">
      <text>
        <r>
          <rPr>
            <sz val="11"/>
            <color indexed="8"/>
            <rFont val="Calibri"/>
            <family val="2"/>
            <scheme val="minor"/>
          </rPr>
          <t xml:space="preserve">*  Preliminary.
</t>
        </r>
      </text>
    </comment>
  </commentList>
</comments>
</file>

<file path=xl/sharedStrings.xml><?xml version="1.0" encoding="utf-8"?>
<sst xmlns="http://schemas.openxmlformats.org/spreadsheetml/2006/main" count="384" uniqueCount="169">
  <si>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</si>
  <si>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</si>
  <si>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</si>
  <si>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</si>
  <si>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</si>
  <si>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</si>
  <si>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</si>
  <si>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</si>
  <si>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</si>
  <si>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</si>
  <si>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</si>
  <si>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</si>
  <si>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</si>
  <si>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</si>
  <si>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</si>
  <si>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</si>
  <si>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</si>
  <si>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</si>
  <si>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</si>
  <si>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</si>
  <si>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</si>
  <si>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</si>
  <si>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</si>
  <si>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</si>
  <si>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</si>
  <si>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</si>
  <si>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</si>
  <si>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Ashland</t>
  </si>
  <si>
    <t>Ashtabula</t>
  </si>
  <si>
    <t>Columbiana</t>
  </si>
  <si>
    <t>Cuyahoga</t>
  </si>
  <si>
    <t>Erie</t>
  </si>
  <si>
    <t>Geauga</t>
  </si>
  <si>
    <t>Huron</t>
  </si>
  <si>
    <t>Lake</t>
  </si>
  <si>
    <t>Lorain</t>
  </si>
  <si>
    <t>Mahoning</t>
  </si>
  <si>
    <t>Medina</t>
  </si>
  <si>
    <t>Ohio</t>
  </si>
  <si>
    <t>Portage</t>
  </si>
  <si>
    <t>Richland</t>
  </si>
  <si>
    <t>Stark</t>
  </si>
  <si>
    <t>Summit</t>
  </si>
  <si>
    <t>Trumbull</t>
  </si>
  <si>
    <t>Tuscarawas</t>
  </si>
  <si>
    <t>Wayne</t>
  </si>
  <si>
    <t>Northeast</t>
  </si>
  <si>
    <t>Adams</t>
  </si>
  <si>
    <t>Allen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</si>
  <si>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</si>
  <si>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</si>
  <si>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</si>
  <si>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</si>
  <si>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</si>
  <si>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</si>
  <si>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</si>
  <si>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</si>
  <si>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</si>
  <si>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</si>
  <si>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Coshocton</t>
  </si>
  <si>
    <t>Crawford</t>
  </si>
  <si>
    <t>Darke</t>
  </si>
  <si>
    <t>Defiance</t>
  </si>
  <si>
    <t>Delaware</t>
  </si>
  <si>
    <t>Fairfield</t>
  </si>
  <si>
    <t>Fayette</t>
  </si>
  <si>
    <t>Franklin</t>
  </si>
  <si>
    <t>Fulton</t>
  </si>
  <si>
    <t>Gallia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</si>
  <si>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</si>
  <si>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</si>
  <si>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</si>
  <si>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</si>
  <si>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</si>
  <si>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</si>
  <si>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</si>
  <si>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</si>
  <si>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</si>
  <si>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</si>
  <si>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Jackson</t>
  </si>
  <si>
    <t>Jefferson</t>
  </si>
  <si>
    <t>Knox</t>
  </si>
  <si>
    <t>Lawrence</t>
  </si>
  <si>
    <t>Licking</t>
  </si>
  <si>
    <t>Logan</t>
  </si>
  <si>
    <t>Lucas</t>
  </si>
  <si>
    <t>Madison</t>
  </si>
  <si>
    <t>Marion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</si>
  <si>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</si>
  <si>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</si>
  <si>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</si>
  <si>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</si>
  <si>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</si>
  <si>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</si>
  <si>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</si>
  <si>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</si>
  <si>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</si>
  <si>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</si>
  <si>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</si>
  <si>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</si>
  <si>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</si>
  <si>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</si>
  <si>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Preble</t>
  </si>
  <si>
    <t>Putnam</t>
  </si>
  <si>
    <t>Ross</t>
  </si>
  <si>
    <t>Sandusky</t>
  </si>
  <si>
    <t>Scioto</t>
  </si>
  <si>
    <t>Seneca</t>
  </si>
  <si>
    <t>Shelby</t>
  </si>
  <si>
    <t>Union</t>
  </si>
  <si>
    <t>Van Wert</t>
  </si>
  <si>
    <t>Vinton</t>
  </si>
  <si>
    <t>Warren</t>
  </si>
  <si>
    <t>Washington</t>
  </si>
  <si>
    <t>Williams</t>
  </si>
  <si>
    <t>Wood</t>
  </si>
  <si>
    <t>Wyandot</t>
  </si>
  <si>
    <t>Central</t>
  </si>
  <si>
    <t>Northwest</t>
  </si>
  <si>
    <t>Southeast</t>
  </si>
  <si>
    <t>Southwest</t>
  </si>
  <si>
    <t>West</t>
  </si>
  <si>
    <t>County</t>
  </si>
  <si>
    <t>Region</t>
  </si>
  <si>
    <t>Unknown/undefined</t>
  </si>
  <si>
    <t>Non-region</t>
  </si>
  <si>
    <t>Change</t>
  </si>
  <si>
    <t>% Chg.</t>
  </si>
  <si>
    <t>1990-2000</t>
  </si>
  <si>
    <t>2000-2010</t>
  </si>
  <si>
    <t>2017</t>
  </si>
  <si>
    <t>2010-2017</t>
  </si>
  <si>
    <t>Peak-2017</t>
  </si>
  <si>
    <t>Out of county</t>
  </si>
  <si>
    <t>1975-1980</t>
  </si>
  <si>
    <t>1980-1990</t>
  </si>
  <si>
    <t>(Year of peak employment highlighted in yellow.)</t>
  </si>
  <si>
    <t>*A  change  of  0 (0.0%) since peak year of employment indicates last year (2017) is the highest.</t>
  </si>
  <si>
    <t>Percent annual change:</t>
  </si>
  <si>
    <t>Total private sector goods-producing employment in Ohio, regions and counties</t>
  </si>
  <si>
    <r>
      <t>1975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</si>
  <si>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1976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</si>
  <si>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1977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</si>
  <si>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1978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</si>
  <si>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1979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</si>
  <si>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1980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</si>
  <si>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1982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</si>
  <si>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1981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</si>
  <si>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1983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</si>
  <si>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1984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</si>
  <si>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1985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</si>
  <si>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1986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</si>
  <si>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1987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</si>
  <si>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1988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</si>
  <si>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1989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</si>
  <si>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t>1975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</si>
  <si>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r>
      <t>1976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</si>
  <si>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r>
      <t>1977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</si>
  <si>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r>
      <t>1978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</si>
  <si>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r>
      <t>1979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</si>
  <si>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r>
      <t>1980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</si>
  <si>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r>
      <t>1981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</si>
  <si>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r>
      <t>1982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</si>
  <si>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r>
      <t>1983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</si>
  <si>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t>ND : Not Disclosable.</t>
  </si>
  <si>
    <t>Source: Bureau of Labor Statistics, Quarterly Census of Employment and Wages, compiled by David Knox</t>
  </si>
  <si>
    <t>FOOTNOTES</t>
  </si>
  <si>
    <r>
      <rPr>
        <vertAlign val="superscript"/>
        <sz val="11"/>
        <color rgb="FF7030A0"/>
        <rFont val="Calibri"/>
        <family val="2"/>
        <scheme val="minor"/>
      </rPr>
      <t xml:space="preserve"> 1</t>
    </r>
    <r>
      <rPr>
        <sz val="11"/>
        <color rgb="FF7030A0"/>
        <rFont val="Calibri"/>
        <family val="2"/>
        <scheme val="minor"/>
      </rPr>
      <t xml:space="preserve">Statewide job counts from 1975 through 1989 and county figures from 1984-89, shown in purple, are adjusted for differences in classification schemes. The older SIC system considers newspapers, periodicals, book publishing, veterinary services and landscaping as goods-providing industries. The NAICS system counts those jobs as service providing. </t>
    </r>
    <r>
      <rPr>
        <sz val="11"/>
        <color rgb="FFFF0000"/>
        <rFont val="Calibri"/>
        <family val="2"/>
        <scheme val="minor"/>
      </rPr>
      <t xml:space="preserve"> </t>
    </r>
  </si>
  <si>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 xml:space="preserve">County figures, from 1975 through 1983, shown in red, are not adjusted.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</si>
</sst>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MS Sans Serif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4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name val="MS Sans Serif"/>
      <family val="2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color rgb="FF7030A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rgb="FFC0C0C0"/>
      </patternFill>
    </fill>
    <fill>
      <patternFill patternType="solid">
        <fgColor theme="9" tint="0.59999389629810485"/>
        <bgColor rgb="FFC0C0C0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/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auto="1"/>
      </top>
      <bottom style="thin">
        <color rgb="FFD0D7E5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3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vertical="center" wrapText="1"/>
    </xf>
    <xf numFmtId="3" fontId="2" fillId="0" borderId="3" xfId="0" quotePrefix="1" applyNumberFormat="1" applyFont="1" applyFill="1" applyBorder="1" applyAlignment="1" applyProtection="1">
      <alignment horizontal="right" vertical="center" wrapText="1"/>
    </xf>
    <xf numFmtId="3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/>
    <xf numFmtId="3" fontId="3" fillId="0" borderId="0" xfId="0" applyNumberFormat="1" applyFont="1" applyFill="1"/>
    <xf numFmtId="3" fontId="3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3" fontId="5" fillId="0" borderId="0" xfId="0" applyNumberFormat="1" applyFont="1" applyFill="1"/>
    <xf numFmtId="3" fontId="5" fillId="0" borderId="0" xfId="0" applyNumberFormat="1" applyFont="1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</xf>
    <xf numFmtId="3" fontId="2" fillId="0" borderId="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/>
    <xf numFmtId="3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Fill="1" applyAlignment="1"/>
    <xf numFmtId="3" fontId="2" fillId="0" borderId="3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1" fillId="5" borderId="1" xfId="0" applyNumberFormat="1" applyFont="1" applyFill="1" applyBorder="1" applyAlignment="1" applyProtection="1">
      <alignment horizontal="center" vertical="center"/>
    </xf>
    <xf numFmtId="3" fontId="1" fillId="6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/>
    <xf numFmtId="3" fontId="2" fillId="0" borderId="8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/>
    <xf numFmtId="3" fontId="2" fillId="6" borderId="1" xfId="0" applyNumberFormat="1" applyFont="1" applyFill="1" applyBorder="1" applyAlignment="1" applyProtection="1">
      <alignment horizontal="center" vertical="center" wrapText="1"/>
    </xf>
    <xf numFmtId="3" fontId="2" fillId="8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1" fillId="11" borderId="1" xfId="0" quotePrefix="1" applyNumberFormat="1" applyFont="1" applyFill="1" applyBorder="1" applyAlignment="1" applyProtection="1">
      <alignment horizontal="center" vertical="center"/>
    </xf>
    <xf numFmtId="3" fontId="1" fillId="7" borderId="1" xfId="0" quotePrefix="1" applyNumberFormat="1" applyFont="1" applyFill="1" applyBorder="1" applyAlignment="1" applyProtection="1">
      <alignment horizontal="center" vertical="center"/>
    </xf>
    <xf numFmtId="3" fontId="1" fillId="12" borderId="1" xfId="0" applyNumberFormat="1" applyFont="1" applyFill="1" applyBorder="1" applyAlignment="1" applyProtection="1">
      <alignment horizontal="center" vertical="center"/>
    </xf>
    <xf numFmtId="3" fontId="1" fillId="13" borderId="1" xfId="0" applyNumberFormat="1" applyFont="1" applyFill="1" applyBorder="1" applyAlignment="1" applyProtection="1">
      <alignment horizontal="center" vertical="center"/>
    </xf>
    <xf numFmtId="3" fontId="1" fillId="13" borderId="1" xfId="0" quotePrefix="1" applyNumberFormat="1" applyFont="1" applyFill="1" applyBorder="1" applyAlignment="1" applyProtection="1">
      <alignment horizontal="center" vertical="center"/>
    </xf>
    <xf numFmtId="3" fontId="2" fillId="10" borderId="1" xfId="0" applyNumberFormat="1" applyFont="1" applyFill="1" applyBorder="1" applyAlignment="1" applyProtection="1">
      <alignment horizontal="center" vertical="center" wrapText="1"/>
    </xf>
    <xf numFmtId="3" fontId="2" fillId="9" borderId="1" xfId="0" applyNumberFormat="1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3" fontId="2" fillId="14" borderId="1" xfId="0" applyNumberFormat="1" applyFont="1" applyFill="1" applyBorder="1" applyAlignment="1" applyProtection="1">
      <alignment horizontal="center" vertical="center" wrapText="1"/>
    </xf>
    <xf numFmtId="3" fontId="1" fillId="15" borderId="1" xfId="0" applyNumberFormat="1" applyFont="1" applyFill="1" applyBorder="1" applyAlignment="1" applyProtection="1">
      <alignment horizontal="center" vertical="center"/>
    </xf>
    <xf numFmtId="3" fontId="2" fillId="15" borderId="1" xfId="0" applyNumberFormat="1" applyFont="1" applyFill="1" applyBorder="1" applyAlignment="1" applyProtection="1">
      <alignment horizontal="center" vertical="center" wrapText="1"/>
    </xf>
    <xf numFmtId="3" fontId="1" fillId="14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vertical="center" wrapText="1"/>
    </xf>
    <xf numFmtId="3" fontId="10" fillId="0" borderId="3" xfId="0" applyNumberFormat="1" applyFont="1" applyFill="1" applyBorder="1" applyAlignment="1" applyProtection="1">
      <alignment horizontal="center" wrapText="1"/>
    </xf>
    <xf numFmtId="0" fontId="10" fillId="0" borderId="0" xfId="0" applyFont="1"/>
    <xf numFmtId="164" fontId="3" fillId="0" borderId="0" xfId="0" applyNumberFormat="1" applyFont="1" applyFill="1" applyBorder="1" applyAlignment="1"/>
    <xf numFmtId="3" fontId="3" fillId="0" borderId="0" xfId="0" applyNumberFormat="1" applyFont="1" applyAlignment="1">
      <alignment wrapText="1"/>
    </xf>
    <xf numFmtId="3" fontId="10" fillId="0" borderId="3" xfId="0" applyNumberFormat="1" applyFont="1" applyFill="1" applyBorder="1" applyAlignment="1" applyProtection="1">
      <alignment vertical="center" wrapText="1"/>
    </xf>
    <xf numFmtId="3" fontId="10" fillId="4" borderId="3" xfId="0" applyNumberFormat="1" applyFont="1" applyFill="1" applyBorder="1" applyAlignment="1" applyProtection="1">
      <alignment vertical="center" wrapText="1"/>
    </xf>
    <xf numFmtId="3" fontId="3" fillId="4" borderId="0" xfId="0" applyNumberFormat="1" applyFont="1" applyFill="1" applyAlignment="1"/>
    <xf numFmtId="3" fontId="3" fillId="4" borderId="0" xfId="0" applyNumberFormat="1" applyFont="1" applyFill="1"/>
    <xf numFmtId="3" fontId="3" fillId="4" borderId="0" xfId="0" applyNumberFormat="1" applyFont="1" applyFill="1" applyBorder="1"/>
    <xf numFmtId="3" fontId="7" fillId="0" borderId="0" xfId="0" applyNumberFormat="1" applyFont="1" applyFill="1" applyAlignment="1">
      <alignment horizontal="right"/>
    </xf>
    <xf numFmtId="3" fontId="7" fillId="4" borderId="0" xfId="0" applyNumberFormat="1" applyFont="1" applyFill="1" applyAlignment="1">
      <alignment horizontal="right"/>
    </xf>
    <xf numFmtId="3" fontId="11" fillId="0" borderId="3" xfId="0" applyNumberFormat="1" applyFont="1" applyFill="1" applyBorder="1" applyAlignment="1" applyProtection="1">
      <alignment vertical="center" wrapText="1"/>
    </xf>
    <xf numFmtId="3" fontId="11" fillId="4" borderId="3" xfId="0" applyNumberFormat="1" applyFont="1" applyFill="1" applyBorder="1" applyAlignment="1" applyProtection="1">
      <alignment vertical="center" wrapText="1"/>
    </xf>
    <xf numFmtId="3" fontId="11" fillId="0" borderId="0" xfId="0" applyNumberFormat="1" applyFont="1" applyFill="1" applyAlignment="1"/>
    <xf numFmtId="3" fontId="11" fillId="0" borderId="0" xfId="0" applyNumberFormat="1" applyFont="1" applyFill="1" applyBorder="1" applyAlignment="1"/>
    <xf numFmtId="3" fontId="10" fillId="0" borderId="0" xfId="0" applyNumberFormat="1" applyFont="1" applyFill="1" applyAlignment="1"/>
    <xf numFmtId="3" fontId="10" fillId="4" borderId="0" xfId="0" applyNumberFormat="1" applyFont="1" applyFill="1" applyAlignment="1"/>
    <xf numFmtId="3" fontId="10" fillId="0" borderId="0" xfId="0" applyNumberFormat="1" applyFont="1" applyFill="1" applyBorder="1" applyAlignment="1"/>
    <xf numFmtId="3" fontId="10" fillId="4" borderId="0" xfId="0" applyNumberFormat="1" applyFont="1" applyFill="1" applyBorder="1" applyAlignment="1"/>
    <xf numFmtId="3" fontId="11" fillId="4" borderId="0" xfId="0" applyNumberFormat="1" applyFont="1" applyFill="1" applyAlignment="1"/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10" fillId="0" borderId="3" xfId="0" applyNumberFormat="1" applyFont="1" applyFill="1" applyBorder="1" applyAlignment="1" applyProtection="1">
      <alignment wrapText="1"/>
    </xf>
    <xf numFmtId="3" fontId="2" fillId="14" borderId="1" xfId="0" applyNumberFormat="1" applyFont="1" applyFill="1" applyBorder="1" applyAlignment="1" applyProtection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3" fontId="2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2" fillId="15" borderId="1" xfId="0" applyNumberFormat="1" applyFont="1" applyFill="1" applyBorder="1" applyAlignment="1" applyProtection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 applyProtection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 applyProtection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3" fontId="1" fillId="14" borderId="1" xfId="0" applyNumberFormat="1" applyFont="1" applyFill="1" applyBorder="1" applyAlignment="1" applyProtection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CountyTotals_Crosstab!$B$19</c:f>
              <c:strCache>
                <c:ptCount val="1"/>
                <c:pt idx="0">
                  <c:v>Central</c:v>
                </c:pt>
              </c:strCache>
            </c:strRef>
          </c:tx>
          <c:cat>
            <c:strRef>
              <c:f>CountyTotals_Crosstab!$C$18:$AS$18</c:f>
              <c:strCache>
                <c:ptCount val="43"/>
                <c:pt idx="0">
                  <c:v>19752</c:v>
                </c:pt>
                <c:pt idx="1">
                  <c:v>19762</c:v>
                </c:pt>
                <c:pt idx="2">
                  <c:v>19772</c:v>
                </c:pt>
                <c:pt idx="3">
                  <c:v>19782</c:v>
                </c:pt>
                <c:pt idx="4">
                  <c:v>19792</c:v>
                </c:pt>
                <c:pt idx="5">
                  <c:v>19802</c:v>
                </c:pt>
                <c:pt idx="6">
                  <c:v>19812</c:v>
                </c:pt>
                <c:pt idx="7">
                  <c:v>19822</c:v>
                </c:pt>
                <c:pt idx="8">
                  <c:v>19832</c:v>
                </c:pt>
                <c:pt idx="9">
                  <c:v>19841</c:v>
                </c:pt>
                <c:pt idx="10">
                  <c:v>19851</c:v>
                </c:pt>
                <c:pt idx="11">
                  <c:v>19861</c:v>
                </c:pt>
                <c:pt idx="12">
                  <c:v>19871</c:v>
                </c:pt>
                <c:pt idx="13">
                  <c:v>19881</c:v>
                </c:pt>
                <c:pt idx="14">
                  <c:v>19891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CountyTotals_Crosstab!$C$19:$AS$19</c:f>
              <c:numCache>
                <c:formatCode>#,##0</c:formatCode>
                <c:ptCount val="43"/>
                <c:pt idx="0">
                  <c:v>147881</c:v>
                </c:pt>
                <c:pt idx="1">
                  <c:v>150170</c:v>
                </c:pt>
                <c:pt idx="2">
                  <c:v>159257</c:v>
                </c:pt>
                <c:pt idx="3">
                  <c:v>165317</c:v>
                </c:pt>
                <c:pt idx="4">
                  <c:v>167570</c:v>
                </c:pt>
                <c:pt idx="5">
                  <c:v>159655</c:v>
                </c:pt>
                <c:pt idx="6">
                  <c:v>153805</c:v>
                </c:pt>
                <c:pt idx="7">
                  <c:v>140509</c:v>
                </c:pt>
                <c:pt idx="8">
                  <c:v>138276</c:v>
                </c:pt>
                <c:pt idx="9">
                  <c:v>135285</c:v>
                </c:pt>
                <c:pt idx="10">
                  <c:v>140724</c:v>
                </c:pt>
                <c:pt idx="11">
                  <c:v>142538</c:v>
                </c:pt>
                <c:pt idx="12">
                  <c:v>144055</c:v>
                </c:pt>
                <c:pt idx="13">
                  <c:v>141473</c:v>
                </c:pt>
                <c:pt idx="14">
                  <c:v>143298</c:v>
                </c:pt>
                <c:pt idx="15">
                  <c:v>148380</c:v>
                </c:pt>
                <c:pt idx="16">
                  <c:v>144183</c:v>
                </c:pt>
                <c:pt idx="17">
                  <c:v>141535</c:v>
                </c:pt>
                <c:pt idx="18">
                  <c:v>142439</c:v>
                </c:pt>
                <c:pt idx="19">
                  <c:v>147691</c:v>
                </c:pt>
                <c:pt idx="20">
                  <c:v>153303</c:v>
                </c:pt>
                <c:pt idx="21">
                  <c:v>153708</c:v>
                </c:pt>
                <c:pt idx="22">
                  <c:v>155651</c:v>
                </c:pt>
                <c:pt idx="23">
                  <c:v>158784</c:v>
                </c:pt>
                <c:pt idx="24">
                  <c:v>161757</c:v>
                </c:pt>
                <c:pt idx="25">
                  <c:v>165446</c:v>
                </c:pt>
                <c:pt idx="26">
                  <c:v>159959</c:v>
                </c:pt>
                <c:pt idx="27">
                  <c:v>152141</c:v>
                </c:pt>
                <c:pt idx="28">
                  <c:v>146527</c:v>
                </c:pt>
                <c:pt idx="29">
                  <c:v>143321</c:v>
                </c:pt>
                <c:pt idx="30">
                  <c:v>140117</c:v>
                </c:pt>
                <c:pt idx="31">
                  <c:v>138938</c:v>
                </c:pt>
                <c:pt idx="32">
                  <c:v>136357</c:v>
                </c:pt>
                <c:pt idx="33">
                  <c:v>130517</c:v>
                </c:pt>
                <c:pt idx="34">
                  <c:v>114074</c:v>
                </c:pt>
                <c:pt idx="35">
                  <c:v>108772</c:v>
                </c:pt>
                <c:pt idx="36">
                  <c:v>111122</c:v>
                </c:pt>
                <c:pt idx="37">
                  <c:v>114174</c:v>
                </c:pt>
                <c:pt idx="38">
                  <c:v>117690</c:v>
                </c:pt>
                <c:pt idx="39">
                  <c:v>120268</c:v>
                </c:pt>
                <c:pt idx="40">
                  <c:v>124044</c:v>
                </c:pt>
                <c:pt idx="41">
                  <c:v>126065</c:v>
                </c:pt>
                <c:pt idx="42">
                  <c:v>128038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C-4D33-A1AB-72F48E2DBAB9}"/>
            </c:ext>
          </c:extLst>
        </c:ser>
        <c:ser>
          <c:idx val="1"/>
          <c:order val="1"/>
          <c:tx>
            <c:strRef>
              <c:f>CountyTotals_Crosstab!$B$20</c:f>
              <c:strCache>
                <c:ptCount val="1"/>
                <c:pt idx="0">
                  <c:v>Northeast</c:v>
                </c:pt>
              </c:strCache>
            </c:strRef>
          </c:tx>
          <c:cat>
            <c:strRef>
              <c:f>CountyTotals_Crosstab!$C$18:$AS$18</c:f>
              <c:strCache>
                <c:ptCount val="43"/>
                <c:pt idx="0">
                  <c:v>19752</c:v>
                </c:pt>
                <c:pt idx="1">
                  <c:v>19762</c:v>
                </c:pt>
                <c:pt idx="2">
                  <c:v>19772</c:v>
                </c:pt>
                <c:pt idx="3">
                  <c:v>19782</c:v>
                </c:pt>
                <c:pt idx="4">
                  <c:v>19792</c:v>
                </c:pt>
                <c:pt idx="5">
                  <c:v>19802</c:v>
                </c:pt>
                <c:pt idx="6">
                  <c:v>19812</c:v>
                </c:pt>
                <c:pt idx="7">
                  <c:v>19822</c:v>
                </c:pt>
                <c:pt idx="8">
                  <c:v>19832</c:v>
                </c:pt>
                <c:pt idx="9">
                  <c:v>19841</c:v>
                </c:pt>
                <c:pt idx="10">
                  <c:v>19851</c:v>
                </c:pt>
                <c:pt idx="11">
                  <c:v>19861</c:v>
                </c:pt>
                <c:pt idx="12">
                  <c:v>19871</c:v>
                </c:pt>
                <c:pt idx="13">
                  <c:v>19881</c:v>
                </c:pt>
                <c:pt idx="14">
                  <c:v>19891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CountyTotals_Crosstab!$C$20:$AS$20</c:f>
              <c:numCache>
                <c:formatCode>#,##0</c:formatCode>
                <c:ptCount val="43"/>
                <c:pt idx="0">
                  <c:v>672956</c:v>
                </c:pt>
                <c:pt idx="1">
                  <c:v>673503</c:v>
                </c:pt>
                <c:pt idx="2">
                  <c:v>696228</c:v>
                </c:pt>
                <c:pt idx="3">
                  <c:v>718056</c:v>
                </c:pt>
                <c:pt idx="4">
                  <c:v>720251</c:v>
                </c:pt>
                <c:pt idx="5">
                  <c:v>663119</c:v>
                </c:pt>
                <c:pt idx="6">
                  <c:v>640340</c:v>
                </c:pt>
                <c:pt idx="7">
                  <c:v>562548</c:v>
                </c:pt>
                <c:pt idx="8">
                  <c:v>538878</c:v>
                </c:pt>
                <c:pt idx="9">
                  <c:v>545371</c:v>
                </c:pt>
                <c:pt idx="10">
                  <c:v>539287</c:v>
                </c:pt>
                <c:pt idx="11">
                  <c:v>528740</c:v>
                </c:pt>
                <c:pt idx="12">
                  <c:v>526137</c:v>
                </c:pt>
                <c:pt idx="13">
                  <c:v>538270</c:v>
                </c:pt>
                <c:pt idx="14">
                  <c:v>546702</c:v>
                </c:pt>
                <c:pt idx="15">
                  <c:v>548979</c:v>
                </c:pt>
                <c:pt idx="16">
                  <c:v>521031</c:v>
                </c:pt>
                <c:pt idx="17">
                  <c:v>502614</c:v>
                </c:pt>
                <c:pt idx="18">
                  <c:v>499984</c:v>
                </c:pt>
                <c:pt idx="19">
                  <c:v>511294</c:v>
                </c:pt>
                <c:pt idx="20">
                  <c:v>530532</c:v>
                </c:pt>
                <c:pt idx="21">
                  <c:v>530138</c:v>
                </c:pt>
                <c:pt idx="22">
                  <c:v>532003</c:v>
                </c:pt>
                <c:pt idx="23">
                  <c:v>528934</c:v>
                </c:pt>
                <c:pt idx="24">
                  <c:v>528050</c:v>
                </c:pt>
                <c:pt idx="25">
                  <c:v>527454</c:v>
                </c:pt>
                <c:pt idx="26">
                  <c:v>491579</c:v>
                </c:pt>
                <c:pt idx="27">
                  <c:v>453364</c:v>
                </c:pt>
                <c:pt idx="28">
                  <c:v>436372</c:v>
                </c:pt>
                <c:pt idx="29">
                  <c:v>427948</c:v>
                </c:pt>
                <c:pt idx="30">
                  <c:v>423244</c:v>
                </c:pt>
                <c:pt idx="31">
                  <c:v>414376</c:v>
                </c:pt>
                <c:pt idx="32">
                  <c:v>399811</c:v>
                </c:pt>
                <c:pt idx="33">
                  <c:v>382684</c:v>
                </c:pt>
                <c:pt idx="34">
                  <c:v>324246</c:v>
                </c:pt>
                <c:pt idx="35">
                  <c:v>319676</c:v>
                </c:pt>
                <c:pt idx="36">
                  <c:v>330948</c:v>
                </c:pt>
                <c:pt idx="37">
                  <c:v>340442</c:v>
                </c:pt>
                <c:pt idx="38">
                  <c:v>343079</c:v>
                </c:pt>
                <c:pt idx="39">
                  <c:v>349449</c:v>
                </c:pt>
                <c:pt idx="40">
                  <c:v>352811</c:v>
                </c:pt>
                <c:pt idx="41">
                  <c:v>347758</c:v>
                </c:pt>
                <c:pt idx="42">
                  <c:v>347572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1C-4D33-A1AB-72F48E2DBAB9}"/>
            </c:ext>
          </c:extLst>
        </c:ser>
        <c:ser>
          <c:idx val="2"/>
          <c:order val="2"/>
          <c:tx>
            <c:strRef>
              <c:f>CountyTotals_Crosstab!$B$21</c:f>
              <c:strCache>
                <c:ptCount val="1"/>
                <c:pt idx="0">
                  <c:v>Northwest</c:v>
                </c:pt>
              </c:strCache>
            </c:strRef>
          </c:tx>
          <c:cat>
            <c:strRef>
              <c:f>CountyTotals_Crosstab!$C$18:$AS$18</c:f>
              <c:strCache>
                <c:ptCount val="43"/>
                <c:pt idx="0">
                  <c:v>19752</c:v>
                </c:pt>
                <c:pt idx="1">
                  <c:v>19762</c:v>
                </c:pt>
                <c:pt idx="2">
                  <c:v>19772</c:v>
                </c:pt>
                <c:pt idx="3">
                  <c:v>19782</c:v>
                </c:pt>
                <c:pt idx="4">
                  <c:v>19792</c:v>
                </c:pt>
                <c:pt idx="5">
                  <c:v>19802</c:v>
                </c:pt>
                <c:pt idx="6">
                  <c:v>19812</c:v>
                </c:pt>
                <c:pt idx="7">
                  <c:v>19822</c:v>
                </c:pt>
                <c:pt idx="8">
                  <c:v>19832</c:v>
                </c:pt>
                <c:pt idx="9">
                  <c:v>19841</c:v>
                </c:pt>
                <c:pt idx="10">
                  <c:v>19851</c:v>
                </c:pt>
                <c:pt idx="11">
                  <c:v>19861</c:v>
                </c:pt>
                <c:pt idx="12">
                  <c:v>19871</c:v>
                </c:pt>
                <c:pt idx="13">
                  <c:v>19881</c:v>
                </c:pt>
                <c:pt idx="14">
                  <c:v>19891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CountyTotals_Crosstab!$C$21:$AS$21</c:f>
              <c:numCache>
                <c:formatCode>#,##0</c:formatCode>
                <c:ptCount val="43"/>
                <c:pt idx="0">
                  <c:v>176574</c:v>
                </c:pt>
                <c:pt idx="1">
                  <c:v>185487</c:v>
                </c:pt>
                <c:pt idx="2">
                  <c:v>191932</c:v>
                </c:pt>
                <c:pt idx="3">
                  <c:v>201622</c:v>
                </c:pt>
                <c:pt idx="4">
                  <c:v>199422</c:v>
                </c:pt>
                <c:pt idx="5">
                  <c:v>176743</c:v>
                </c:pt>
                <c:pt idx="6">
                  <c:v>171276</c:v>
                </c:pt>
                <c:pt idx="7">
                  <c:v>155225</c:v>
                </c:pt>
                <c:pt idx="8">
                  <c:v>155374</c:v>
                </c:pt>
                <c:pt idx="9">
                  <c:v>167064</c:v>
                </c:pt>
                <c:pt idx="10">
                  <c:v>169116</c:v>
                </c:pt>
                <c:pt idx="11">
                  <c:v>170024</c:v>
                </c:pt>
                <c:pt idx="12">
                  <c:v>170993</c:v>
                </c:pt>
                <c:pt idx="13">
                  <c:v>173670</c:v>
                </c:pt>
                <c:pt idx="14">
                  <c:v>173377</c:v>
                </c:pt>
                <c:pt idx="15">
                  <c:v>169849</c:v>
                </c:pt>
                <c:pt idx="16">
                  <c:v>159762</c:v>
                </c:pt>
                <c:pt idx="17">
                  <c:v>156354</c:v>
                </c:pt>
                <c:pt idx="18">
                  <c:v>158278</c:v>
                </c:pt>
                <c:pt idx="19">
                  <c:v>165830</c:v>
                </c:pt>
                <c:pt idx="20">
                  <c:v>171756</c:v>
                </c:pt>
                <c:pt idx="21">
                  <c:v>175708</c:v>
                </c:pt>
                <c:pt idx="22">
                  <c:v>176283</c:v>
                </c:pt>
                <c:pt idx="23">
                  <c:v>177974</c:v>
                </c:pt>
                <c:pt idx="24">
                  <c:v>181050</c:v>
                </c:pt>
                <c:pt idx="25">
                  <c:v>180676</c:v>
                </c:pt>
                <c:pt idx="26">
                  <c:v>171895</c:v>
                </c:pt>
                <c:pt idx="27">
                  <c:v>162108</c:v>
                </c:pt>
                <c:pt idx="28">
                  <c:v>155744</c:v>
                </c:pt>
                <c:pt idx="29">
                  <c:v>155328</c:v>
                </c:pt>
                <c:pt idx="30">
                  <c:v>153914</c:v>
                </c:pt>
                <c:pt idx="31">
                  <c:v>150754</c:v>
                </c:pt>
                <c:pt idx="32">
                  <c:v>145003</c:v>
                </c:pt>
                <c:pt idx="33">
                  <c:v>136351</c:v>
                </c:pt>
                <c:pt idx="34">
                  <c:v>115136</c:v>
                </c:pt>
                <c:pt idx="35">
                  <c:v>115811</c:v>
                </c:pt>
                <c:pt idx="36">
                  <c:v>120122</c:v>
                </c:pt>
                <c:pt idx="37">
                  <c:v>125447</c:v>
                </c:pt>
                <c:pt idx="38">
                  <c:v>126117</c:v>
                </c:pt>
                <c:pt idx="39">
                  <c:v>132089</c:v>
                </c:pt>
                <c:pt idx="40">
                  <c:v>135299</c:v>
                </c:pt>
                <c:pt idx="41">
                  <c:v>137574</c:v>
                </c:pt>
                <c:pt idx="42">
                  <c:v>137454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1C-4D33-A1AB-72F48E2DBAB9}"/>
            </c:ext>
          </c:extLst>
        </c:ser>
        <c:ser>
          <c:idx val="3"/>
          <c:order val="3"/>
          <c:tx>
            <c:strRef>
              <c:f>CountyTotals_Crosstab!$B$22</c:f>
              <c:strCache>
                <c:ptCount val="1"/>
                <c:pt idx="0">
                  <c:v>Southeast</c:v>
                </c:pt>
              </c:strCache>
            </c:strRef>
          </c:tx>
          <c:cat>
            <c:strRef>
              <c:f>CountyTotals_Crosstab!$C$18:$AS$18</c:f>
              <c:strCache>
                <c:ptCount val="43"/>
                <c:pt idx="0">
                  <c:v>19752</c:v>
                </c:pt>
                <c:pt idx="1">
                  <c:v>19762</c:v>
                </c:pt>
                <c:pt idx="2">
                  <c:v>19772</c:v>
                </c:pt>
                <c:pt idx="3">
                  <c:v>19782</c:v>
                </c:pt>
                <c:pt idx="4">
                  <c:v>19792</c:v>
                </c:pt>
                <c:pt idx="5">
                  <c:v>19802</c:v>
                </c:pt>
                <c:pt idx="6">
                  <c:v>19812</c:v>
                </c:pt>
                <c:pt idx="7">
                  <c:v>19822</c:v>
                </c:pt>
                <c:pt idx="8">
                  <c:v>19832</c:v>
                </c:pt>
                <c:pt idx="9">
                  <c:v>19841</c:v>
                </c:pt>
                <c:pt idx="10">
                  <c:v>19851</c:v>
                </c:pt>
                <c:pt idx="11">
                  <c:v>19861</c:v>
                </c:pt>
                <c:pt idx="12">
                  <c:v>19871</c:v>
                </c:pt>
                <c:pt idx="13">
                  <c:v>19881</c:v>
                </c:pt>
                <c:pt idx="14">
                  <c:v>19891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CountyTotals_Crosstab!$C$22:$AS$22</c:f>
              <c:numCache>
                <c:formatCode>#,##0</c:formatCode>
                <c:ptCount val="43"/>
                <c:pt idx="0">
                  <c:v>98832</c:v>
                </c:pt>
                <c:pt idx="1">
                  <c:v>104425</c:v>
                </c:pt>
                <c:pt idx="2">
                  <c:v>107706</c:v>
                </c:pt>
                <c:pt idx="3">
                  <c:v>108237</c:v>
                </c:pt>
                <c:pt idx="4">
                  <c:v>111644</c:v>
                </c:pt>
                <c:pt idx="5">
                  <c:v>103544</c:v>
                </c:pt>
                <c:pt idx="6">
                  <c:v>99158</c:v>
                </c:pt>
                <c:pt idx="7">
                  <c:v>89022</c:v>
                </c:pt>
                <c:pt idx="8">
                  <c:v>85329</c:v>
                </c:pt>
                <c:pt idx="9">
                  <c:v>88902</c:v>
                </c:pt>
                <c:pt idx="10">
                  <c:v>83835</c:v>
                </c:pt>
                <c:pt idx="11">
                  <c:v>80782</c:v>
                </c:pt>
                <c:pt idx="12">
                  <c:v>81257</c:v>
                </c:pt>
                <c:pt idx="13">
                  <c:v>83566</c:v>
                </c:pt>
                <c:pt idx="14">
                  <c:v>84332</c:v>
                </c:pt>
                <c:pt idx="15">
                  <c:v>82120</c:v>
                </c:pt>
                <c:pt idx="16">
                  <c:v>79116</c:v>
                </c:pt>
                <c:pt idx="17">
                  <c:v>79222</c:v>
                </c:pt>
                <c:pt idx="18">
                  <c:v>81082</c:v>
                </c:pt>
                <c:pt idx="19">
                  <c:v>86152</c:v>
                </c:pt>
                <c:pt idx="20">
                  <c:v>88281</c:v>
                </c:pt>
                <c:pt idx="21">
                  <c:v>87351</c:v>
                </c:pt>
                <c:pt idx="22">
                  <c:v>87492</c:v>
                </c:pt>
                <c:pt idx="23">
                  <c:v>91248</c:v>
                </c:pt>
                <c:pt idx="24">
                  <c:v>91121</c:v>
                </c:pt>
                <c:pt idx="25">
                  <c:v>89894</c:v>
                </c:pt>
                <c:pt idx="26">
                  <c:v>84358</c:v>
                </c:pt>
                <c:pt idx="27">
                  <c:v>80832</c:v>
                </c:pt>
                <c:pt idx="28">
                  <c:v>76518</c:v>
                </c:pt>
                <c:pt idx="29">
                  <c:v>74331</c:v>
                </c:pt>
                <c:pt idx="30">
                  <c:v>72611</c:v>
                </c:pt>
                <c:pt idx="31">
                  <c:v>70891</c:v>
                </c:pt>
                <c:pt idx="32">
                  <c:v>71717</c:v>
                </c:pt>
                <c:pt idx="33">
                  <c:v>70434</c:v>
                </c:pt>
                <c:pt idx="34">
                  <c:v>60352</c:v>
                </c:pt>
                <c:pt idx="35">
                  <c:v>57629</c:v>
                </c:pt>
                <c:pt idx="36">
                  <c:v>59308</c:v>
                </c:pt>
                <c:pt idx="37">
                  <c:v>60332</c:v>
                </c:pt>
                <c:pt idx="38">
                  <c:v>60100</c:v>
                </c:pt>
                <c:pt idx="39">
                  <c:v>61687</c:v>
                </c:pt>
                <c:pt idx="40">
                  <c:v>61530</c:v>
                </c:pt>
                <c:pt idx="41">
                  <c:v>58851</c:v>
                </c:pt>
                <c:pt idx="42">
                  <c:v>60252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1C-4D33-A1AB-72F48E2DBAB9}"/>
            </c:ext>
          </c:extLst>
        </c:ser>
        <c:ser>
          <c:idx val="4"/>
          <c:order val="4"/>
          <c:tx>
            <c:strRef>
              <c:f>CountyTotals_Crosstab!$B$23</c:f>
              <c:strCache>
                <c:ptCount val="1"/>
                <c:pt idx="0">
                  <c:v>Southwest</c:v>
                </c:pt>
              </c:strCache>
            </c:strRef>
          </c:tx>
          <c:cat>
            <c:strRef>
              <c:f>CountyTotals_Crosstab!$C$18:$AS$18</c:f>
              <c:strCache>
                <c:ptCount val="43"/>
                <c:pt idx="0">
                  <c:v>19752</c:v>
                </c:pt>
                <c:pt idx="1">
                  <c:v>19762</c:v>
                </c:pt>
                <c:pt idx="2">
                  <c:v>19772</c:v>
                </c:pt>
                <c:pt idx="3">
                  <c:v>19782</c:v>
                </c:pt>
                <c:pt idx="4">
                  <c:v>19792</c:v>
                </c:pt>
                <c:pt idx="5">
                  <c:v>19802</c:v>
                </c:pt>
                <c:pt idx="6">
                  <c:v>19812</c:v>
                </c:pt>
                <c:pt idx="7">
                  <c:v>19822</c:v>
                </c:pt>
                <c:pt idx="8">
                  <c:v>19832</c:v>
                </c:pt>
                <c:pt idx="9">
                  <c:v>19841</c:v>
                </c:pt>
                <c:pt idx="10">
                  <c:v>19851</c:v>
                </c:pt>
                <c:pt idx="11">
                  <c:v>19861</c:v>
                </c:pt>
                <c:pt idx="12">
                  <c:v>19871</c:v>
                </c:pt>
                <c:pt idx="13">
                  <c:v>19881</c:v>
                </c:pt>
                <c:pt idx="14">
                  <c:v>19891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CountyTotals_Crosstab!$C$23:$AS$23</c:f>
              <c:numCache>
                <c:formatCode>#,##0</c:formatCode>
                <c:ptCount val="43"/>
                <c:pt idx="0">
                  <c:v>191687</c:v>
                </c:pt>
                <c:pt idx="1">
                  <c:v>195623</c:v>
                </c:pt>
                <c:pt idx="2">
                  <c:v>201733</c:v>
                </c:pt>
                <c:pt idx="3">
                  <c:v>211819</c:v>
                </c:pt>
                <c:pt idx="4">
                  <c:v>216623</c:v>
                </c:pt>
                <c:pt idx="5">
                  <c:v>204257</c:v>
                </c:pt>
                <c:pt idx="6">
                  <c:v>197048</c:v>
                </c:pt>
                <c:pt idx="7">
                  <c:v>181748</c:v>
                </c:pt>
                <c:pt idx="8">
                  <c:v>175634</c:v>
                </c:pt>
                <c:pt idx="9">
                  <c:v>175880</c:v>
                </c:pt>
                <c:pt idx="10">
                  <c:v>179628</c:v>
                </c:pt>
                <c:pt idx="11">
                  <c:v>181891</c:v>
                </c:pt>
                <c:pt idx="12">
                  <c:v>178985</c:v>
                </c:pt>
                <c:pt idx="13">
                  <c:v>178287</c:v>
                </c:pt>
                <c:pt idx="14">
                  <c:v>178853</c:v>
                </c:pt>
                <c:pt idx="15">
                  <c:v>184026</c:v>
                </c:pt>
                <c:pt idx="16">
                  <c:v>177132</c:v>
                </c:pt>
                <c:pt idx="17">
                  <c:v>162988</c:v>
                </c:pt>
                <c:pt idx="18">
                  <c:v>155236</c:v>
                </c:pt>
                <c:pt idx="19">
                  <c:v>155358</c:v>
                </c:pt>
                <c:pt idx="20">
                  <c:v>156986</c:v>
                </c:pt>
                <c:pt idx="21">
                  <c:v>156426</c:v>
                </c:pt>
                <c:pt idx="22">
                  <c:v>160009</c:v>
                </c:pt>
                <c:pt idx="23">
                  <c:v>160593</c:v>
                </c:pt>
                <c:pt idx="24">
                  <c:v>162209</c:v>
                </c:pt>
                <c:pt idx="25">
                  <c:v>161605</c:v>
                </c:pt>
                <c:pt idx="26">
                  <c:v>154805</c:v>
                </c:pt>
                <c:pt idx="27">
                  <c:v>145849</c:v>
                </c:pt>
                <c:pt idx="28">
                  <c:v>144752</c:v>
                </c:pt>
                <c:pt idx="29">
                  <c:v>144684</c:v>
                </c:pt>
                <c:pt idx="30">
                  <c:v>142274</c:v>
                </c:pt>
                <c:pt idx="31">
                  <c:v>140659</c:v>
                </c:pt>
                <c:pt idx="32">
                  <c:v>138728</c:v>
                </c:pt>
                <c:pt idx="33">
                  <c:v>133973</c:v>
                </c:pt>
                <c:pt idx="34">
                  <c:v>117893</c:v>
                </c:pt>
                <c:pt idx="35">
                  <c:v>112286</c:v>
                </c:pt>
                <c:pt idx="36">
                  <c:v>113419</c:v>
                </c:pt>
                <c:pt idx="37">
                  <c:v>114033</c:v>
                </c:pt>
                <c:pt idx="38">
                  <c:v>114080</c:v>
                </c:pt>
                <c:pt idx="39">
                  <c:v>118561</c:v>
                </c:pt>
                <c:pt idx="40">
                  <c:v>123776</c:v>
                </c:pt>
                <c:pt idx="41">
                  <c:v>127322</c:v>
                </c:pt>
                <c:pt idx="42">
                  <c:v>129433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1C-4D33-A1AB-72F48E2DBAB9}"/>
            </c:ext>
          </c:extLst>
        </c:ser>
        <c:ser>
          <c:idx val="5"/>
          <c:order val="5"/>
          <c:tx>
            <c:strRef>
              <c:f>CountyTotals_Crosstab!$B$24</c:f>
              <c:strCache>
                <c:ptCount val="1"/>
                <c:pt idx="0">
                  <c:v>West</c:v>
                </c:pt>
              </c:strCache>
            </c:strRef>
          </c:tx>
          <c:cat>
            <c:strRef>
              <c:f>CountyTotals_Crosstab!$C$18:$AS$18</c:f>
              <c:strCache>
                <c:ptCount val="43"/>
                <c:pt idx="0">
                  <c:v>19752</c:v>
                </c:pt>
                <c:pt idx="1">
                  <c:v>19762</c:v>
                </c:pt>
                <c:pt idx="2">
                  <c:v>19772</c:v>
                </c:pt>
                <c:pt idx="3">
                  <c:v>19782</c:v>
                </c:pt>
                <c:pt idx="4">
                  <c:v>19792</c:v>
                </c:pt>
                <c:pt idx="5">
                  <c:v>19802</c:v>
                </c:pt>
                <c:pt idx="6">
                  <c:v>19812</c:v>
                </c:pt>
                <c:pt idx="7">
                  <c:v>19822</c:v>
                </c:pt>
                <c:pt idx="8">
                  <c:v>19832</c:v>
                </c:pt>
                <c:pt idx="9">
                  <c:v>19841</c:v>
                </c:pt>
                <c:pt idx="10">
                  <c:v>19851</c:v>
                </c:pt>
                <c:pt idx="11">
                  <c:v>19861</c:v>
                </c:pt>
                <c:pt idx="12">
                  <c:v>19871</c:v>
                </c:pt>
                <c:pt idx="13">
                  <c:v>19881</c:v>
                </c:pt>
                <c:pt idx="14">
                  <c:v>19891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CountyTotals_Crosstab!$C$24:$AS$24</c:f>
              <c:numCache>
                <c:formatCode>#,##0</c:formatCode>
                <c:ptCount val="43"/>
                <c:pt idx="0">
                  <c:v>160779</c:v>
                </c:pt>
                <c:pt idx="1">
                  <c:v>167564</c:v>
                </c:pt>
                <c:pt idx="2">
                  <c:v>177709</c:v>
                </c:pt>
                <c:pt idx="3">
                  <c:v>185839</c:v>
                </c:pt>
                <c:pt idx="4">
                  <c:v>183807</c:v>
                </c:pt>
                <c:pt idx="5">
                  <c:v>168483</c:v>
                </c:pt>
                <c:pt idx="6">
                  <c:v>163228</c:v>
                </c:pt>
                <c:pt idx="7">
                  <c:v>144200</c:v>
                </c:pt>
                <c:pt idx="8">
                  <c:v>143447</c:v>
                </c:pt>
                <c:pt idx="9">
                  <c:v>151553</c:v>
                </c:pt>
                <c:pt idx="10">
                  <c:v>157292</c:v>
                </c:pt>
                <c:pt idx="11">
                  <c:v>157292</c:v>
                </c:pt>
                <c:pt idx="12">
                  <c:v>158365</c:v>
                </c:pt>
                <c:pt idx="13">
                  <c:v>162192</c:v>
                </c:pt>
                <c:pt idx="14">
                  <c:v>164839</c:v>
                </c:pt>
                <c:pt idx="15">
                  <c:v>163886</c:v>
                </c:pt>
                <c:pt idx="16">
                  <c:v>158302</c:v>
                </c:pt>
                <c:pt idx="17">
                  <c:v>151979</c:v>
                </c:pt>
                <c:pt idx="18">
                  <c:v>147434</c:v>
                </c:pt>
                <c:pt idx="19">
                  <c:v>153867</c:v>
                </c:pt>
                <c:pt idx="20">
                  <c:v>161044</c:v>
                </c:pt>
                <c:pt idx="21">
                  <c:v>161626</c:v>
                </c:pt>
                <c:pt idx="22">
                  <c:v>163798</c:v>
                </c:pt>
                <c:pt idx="23">
                  <c:v>163903</c:v>
                </c:pt>
                <c:pt idx="24">
                  <c:v>162198</c:v>
                </c:pt>
                <c:pt idx="25">
                  <c:v>161786</c:v>
                </c:pt>
                <c:pt idx="26">
                  <c:v>150467</c:v>
                </c:pt>
                <c:pt idx="27">
                  <c:v>140653</c:v>
                </c:pt>
                <c:pt idx="28">
                  <c:v>135408</c:v>
                </c:pt>
                <c:pt idx="29">
                  <c:v>132516</c:v>
                </c:pt>
                <c:pt idx="30">
                  <c:v>131570</c:v>
                </c:pt>
                <c:pt idx="31">
                  <c:v>129438</c:v>
                </c:pt>
                <c:pt idx="32">
                  <c:v>123889</c:v>
                </c:pt>
                <c:pt idx="33">
                  <c:v>116309</c:v>
                </c:pt>
                <c:pt idx="34">
                  <c:v>97251</c:v>
                </c:pt>
                <c:pt idx="35">
                  <c:v>94879</c:v>
                </c:pt>
                <c:pt idx="36">
                  <c:v>98454</c:v>
                </c:pt>
                <c:pt idx="37">
                  <c:v>101972</c:v>
                </c:pt>
                <c:pt idx="38">
                  <c:v>104288</c:v>
                </c:pt>
                <c:pt idx="39">
                  <c:v>106917</c:v>
                </c:pt>
                <c:pt idx="40">
                  <c:v>109740</c:v>
                </c:pt>
                <c:pt idx="41">
                  <c:v>113173</c:v>
                </c:pt>
                <c:pt idx="42">
                  <c:v>115277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1C-4D33-A1AB-72F48E2DB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03936"/>
        <c:axId val="160905472"/>
      </c:lineChart>
      <c:catAx>
        <c:axId val="16090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905472"/>
        <c:crosses val="autoZero"/>
        <c:auto val="1"/>
        <c:lblAlgn val="ctr"/>
        <c:lblOffset val="100"/>
        <c:noMultiLvlLbl val="0"/>
      </c:catAx>
      <c:valAx>
        <c:axId val="160905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0903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162" r="0.70000000000000162" t="0.75000000000000211" header="0.30000000000000032" footer="0.30000000000000032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CountyTotals_Crosstab!$B$4</c:f>
              <c:strCache>
                <c:ptCount val="1"/>
                <c:pt idx="0">
                  <c:v>Ohio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CountyTotals_Crosstab!$C$3:$AS$3</c:f>
              <c:strCache>
                <c:ptCount val="43"/>
                <c:pt idx="0">
                  <c:v>19751</c:v>
                </c:pt>
                <c:pt idx="1">
                  <c:v>19761</c:v>
                </c:pt>
                <c:pt idx="2">
                  <c:v>19771</c:v>
                </c:pt>
                <c:pt idx="3">
                  <c:v>19781</c:v>
                </c:pt>
                <c:pt idx="4">
                  <c:v>19791</c:v>
                </c:pt>
                <c:pt idx="5">
                  <c:v>19801</c:v>
                </c:pt>
                <c:pt idx="6">
                  <c:v>19811</c:v>
                </c:pt>
                <c:pt idx="7">
                  <c:v>19821</c:v>
                </c:pt>
                <c:pt idx="8">
                  <c:v>19831</c:v>
                </c:pt>
                <c:pt idx="9">
                  <c:v>19841</c:v>
                </c:pt>
                <c:pt idx="10">
                  <c:v>19851</c:v>
                </c:pt>
                <c:pt idx="11">
                  <c:v>19861</c:v>
                </c:pt>
                <c:pt idx="12">
                  <c:v>19871</c:v>
                </c:pt>
                <c:pt idx="13">
                  <c:v>19881</c:v>
                </c:pt>
                <c:pt idx="14">
                  <c:v>19891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strCache>
            </c:strRef>
          </c:cat>
          <c:val>
            <c:numRef>
              <c:f>CountyTotals_Crosstab!$C$4:$AS$4</c:f>
              <c:numCache>
                <c:formatCode>#,##0</c:formatCode>
                <c:ptCount val="43"/>
                <c:pt idx="0">
                  <c:v>1421812</c:v>
                </c:pt>
                <c:pt idx="1">
                  <c:v>1448938</c:v>
                </c:pt>
                <c:pt idx="2">
                  <c:v>1506054</c:v>
                </c:pt>
                <c:pt idx="3">
                  <c:v>1564605</c:v>
                </c:pt>
                <c:pt idx="4">
                  <c:v>1573168</c:v>
                </c:pt>
                <c:pt idx="5">
                  <c:v>1450908</c:v>
                </c:pt>
                <c:pt idx="6">
                  <c:v>1398216</c:v>
                </c:pt>
                <c:pt idx="7">
                  <c:v>1246222</c:v>
                </c:pt>
                <c:pt idx="8">
                  <c:v>1208564</c:v>
                </c:pt>
                <c:pt idx="9">
                  <c:v>1231533</c:v>
                </c:pt>
                <c:pt idx="10">
                  <c:v>1260854</c:v>
                </c:pt>
                <c:pt idx="11">
                  <c:v>1254044</c:v>
                </c:pt>
                <c:pt idx="12">
                  <c:v>1256646</c:v>
                </c:pt>
                <c:pt idx="13">
                  <c:v>1299121</c:v>
                </c:pt>
                <c:pt idx="14">
                  <c:v>1315627</c:v>
                </c:pt>
                <c:pt idx="15">
                  <c:v>1307783</c:v>
                </c:pt>
                <c:pt idx="16">
                  <c:v>1249813</c:v>
                </c:pt>
                <c:pt idx="17">
                  <c:v>1203806</c:v>
                </c:pt>
                <c:pt idx="18">
                  <c:v>1194909</c:v>
                </c:pt>
                <c:pt idx="19">
                  <c:v>1232413</c:v>
                </c:pt>
                <c:pt idx="20">
                  <c:v>1273264</c:v>
                </c:pt>
                <c:pt idx="21">
                  <c:v>1275965</c:v>
                </c:pt>
                <c:pt idx="22">
                  <c:v>1285914</c:v>
                </c:pt>
                <c:pt idx="23">
                  <c:v>1292469</c:v>
                </c:pt>
                <c:pt idx="24">
                  <c:v>1296827</c:v>
                </c:pt>
                <c:pt idx="25">
                  <c:v>1297748</c:v>
                </c:pt>
                <c:pt idx="26">
                  <c:v>1223137</c:v>
                </c:pt>
                <c:pt idx="27">
                  <c:v>1145767</c:v>
                </c:pt>
                <c:pt idx="28">
                  <c:v>1100633</c:v>
                </c:pt>
                <c:pt idx="29">
                  <c:v>1083103</c:v>
                </c:pt>
                <c:pt idx="30">
                  <c:v>1069291</c:v>
                </c:pt>
                <c:pt idx="31">
                  <c:v>1050691</c:v>
                </c:pt>
                <c:pt idx="32">
                  <c:v>1020866</c:v>
                </c:pt>
                <c:pt idx="33">
                  <c:v>975661</c:v>
                </c:pt>
                <c:pt idx="34">
                  <c:v>835244</c:v>
                </c:pt>
                <c:pt idx="35">
                  <c:v>813803</c:v>
                </c:pt>
                <c:pt idx="36">
                  <c:v>838950</c:v>
                </c:pt>
                <c:pt idx="37">
                  <c:v>863727</c:v>
                </c:pt>
                <c:pt idx="38">
                  <c:v>875147</c:v>
                </c:pt>
                <c:pt idx="39">
                  <c:v>899552</c:v>
                </c:pt>
                <c:pt idx="40">
                  <c:v>916030</c:v>
                </c:pt>
                <c:pt idx="41">
                  <c:v>918424</c:v>
                </c:pt>
                <c:pt idx="42">
                  <c:v>930920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B-41BC-BB0F-D9CED2409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27104"/>
        <c:axId val="160950144"/>
      </c:lineChart>
      <c:catAx>
        <c:axId val="16092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950144"/>
        <c:crosses val="autoZero"/>
        <c:auto val="1"/>
        <c:lblAlgn val="ctr"/>
        <c:lblOffset val="100"/>
        <c:noMultiLvlLbl val="0"/>
      </c:catAx>
      <c:valAx>
        <c:axId val="16095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92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24</xdr:row>
      <xdr:rowOff>142875</xdr:rowOff>
    </xdr:from>
    <xdr:to>
      <xdr:col>9</xdr:col>
      <xdr:colOff>676275</xdr:colOff>
      <xdr:row>45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5</xdr:row>
      <xdr:rowOff>76200</xdr:rowOff>
    </xdr:from>
    <xdr:to>
      <xdr:col>10</xdr:col>
      <xdr:colOff>95250</xdr:colOff>
      <xdr:row>16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64E5E5-6808-49A7-AEEA-3F63FEFB3D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44"/>
  <sheetViews>
    <sheetView tabSelected="1" topLeftCell="A133" workbookViewId="0">
      <selection activeCell="D147" sqref="D147"/>
    </sheetView>
  </sheetViews>
  <sheetFormatPr defaultColWidth="9" defaultRowHeight="14.4" x14ac:dyDescent="0.3"/>
  <cols>
    <col min="1" max="1" width="12.88671875" style="11" customWidth="1"/>
    <col min="2" max="17" width="11.33203125" style="33" customWidth="1"/>
    <col min="18" max="18" width="9.109375" style="12" bestFit="1" customWidth="1"/>
    <col min="19" max="27" width="9.109375" style="13" customWidth="1"/>
    <col min="28" max="28" width="10.5546875" style="13" customWidth="1"/>
    <col min="29" max="43" width="9.109375" style="13" customWidth="1"/>
    <col min="44" max="44" width="9.109375" style="13" bestFit="1" customWidth="1"/>
    <col min="45" max="45" width="9.109375" style="13" customWidth="1"/>
    <col min="46" max="47" width="10.5546875" style="11" customWidth="1"/>
    <col min="48" max="48" width="10.88671875" style="11" customWidth="1"/>
    <col min="49" max="49" width="9" style="30" customWidth="1"/>
    <col min="50" max="50" width="9" style="11" customWidth="1"/>
    <col min="51" max="51" width="9.6640625" style="11" customWidth="1"/>
    <col min="52" max="52" width="9" style="11" customWidth="1"/>
    <col min="53" max="53" width="10.44140625" style="11" customWidth="1"/>
    <col min="54" max="54" width="9.109375" style="11" customWidth="1"/>
    <col min="55" max="55" width="12.33203125" style="11" customWidth="1"/>
    <col min="56" max="56" width="9.109375" style="13" customWidth="1"/>
    <col min="57" max="57" width="9" style="11" customWidth="1"/>
    <col min="58" max="16384" width="9" style="11"/>
  </cols>
  <sheetData>
    <row r="1" spans="1:56" s="16" customFormat="1" ht="31.2" x14ac:dyDescent="0.6">
      <c r="A1" s="16" t="s">
        <v>139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W1" s="29"/>
      <c r="BD1" s="18"/>
    </row>
    <row r="2" spans="1:56" x14ac:dyDescent="0.3">
      <c r="A2" s="11" t="s">
        <v>136</v>
      </c>
      <c r="AT2" s="25"/>
      <c r="AU2" s="25"/>
      <c r="AV2" s="25"/>
      <c r="AW2" s="42"/>
    </row>
    <row r="3" spans="1:56" s="38" customFormat="1" ht="16.2" x14ac:dyDescent="0.3">
      <c r="B3" s="1"/>
      <c r="C3" s="59" t="s">
        <v>140</v>
      </c>
      <c r="D3" s="59" t="s">
        <v>141</v>
      </c>
      <c r="E3" s="59" t="s">
        <v>142</v>
      </c>
      <c r="F3" s="59" t="s">
        <v>143</v>
      </c>
      <c r="G3" s="59" t="s">
        <v>144</v>
      </c>
      <c r="H3" s="59" t="s">
        <v>145</v>
      </c>
      <c r="I3" s="60" t="s">
        <v>147</v>
      </c>
      <c r="J3" s="60" t="s">
        <v>146</v>
      </c>
      <c r="K3" s="60" t="s">
        <v>148</v>
      </c>
      <c r="L3" s="60" t="s">
        <v>149</v>
      </c>
      <c r="M3" s="60" t="s">
        <v>150</v>
      </c>
      <c r="N3" s="60" t="s">
        <v>151</v>
      </c>
      <c r="O3" s="60" t="s">
        <v>152</v>
      </c>
      <c r="P3" s="60" t="s">
        <v>153</v>
      </c>
      <c r="Q3" s="60" t="s">
        <v>154</v>
      </c>
      <c r="R3" s="41" t="s">
        <v>0</v>
      </c>
      <c r="S3" s="70" t="s">
        <v>1</v>
      </c>
      <c r="T3" s="61" t="s">
        <v>2</v>
      </c>
      <c r="U3" s="61" t="s">
        <v>3</v>
      </c>
      <c r="V3" s="61" t="s">
        <v>4</v>
      </c>
      <c r="W3" s="61" t="s">
        <v>5</v>
      </c>
      <c r="X3" s="61" t="s">
        <v>6</v>
      </c>
      <c r="Y3" s="61" t="s">
        <v>7</v>
      </c>
      <c r="Z3" s="61" t="s">
        <v>8</v>
      </c>
      <c r="AA3" s="61" t="s">
        <v>9</v>
      </c>
      <c r="AB3" s="61" t="s">
        <v>10</v>
      </c>
      <c r="AC3" s="40" t="s">
        <v>11</v>
      </c>
      <c r="AD3" s="40" t="s">
        <v>12</v>
      </c>
      <c r="AE3" s="40" t="s">
        <v>13</v>
      </c>
      <c r="AF3" s="40" t="s">
        <v>14</v>
      </c>
      <c r="AG3" s="40" t="s">
        <v>15</v>
      </c>
      <c r="AH3" s="40" t="s">
        <v>16</v>
      </c>
      <c r="AI3" s="40" t="s">
        <v>17</v>
      </c>
      <c r="AJ3" s="40" t="s">
        <v>18</v>
      </c>
      <c r="AK3" s="40" t="s">
        <v>19</v>
      </c>
      <c r="AL3" s="40" t="s">
        <v>20</v>
      </c>
      <c r="AM3" s="62" t="s">
        <v>21</v>
      </c>
      <c r="AN3" s="62" t="s">
        <v>22</v>
      </c>
      <c r="AO3" s="62" t="s">
        <v>23</v>
      </c>
      <c r="AP3" s="62" t="s">
        <v>24</v>
      </c>
      <c r="AQ3" s="62" t="s">
        <v>25</v>
      </c>
      <c r="AR3" s="62" t="s">
        <v>26</v>
      </c>
      <c r="AS3" s="63" t="s">
        <v>130</v>
      </c>
      <c r="AT3" s="28"/>
      <c r="AU3" s="28"/>
      <c r="AV3" s="28"/>
      <c r="BC3" s="54"/>
    </row>
    <row r="4" spans="1:56" s="14" customFormat="1" x14ac:dyDescent="0.3">
      <c r="B4" s="3" t="s">
        <v>38</v>
      </c>
      <c r="C4" s="87">
        <v>1421812</v>
      </c>
      <c r="D4" s="87">
        <v>1448938</v>
      </c>
      <c r="E4" s="87">
        <v>1506054</v>
      </c>
      <c r="F4" s="87">
        <v>1564605</v>
      </c>
      <c r="G4" s="88">
        <v>1573168</v>
      </c>
      <c r="H4" s="87">
        <v>1450908</v>
      </c>
      <c r="I4" s="87">
        <v>1398216</v>
      </c>
      <c r="J4" s="87">
        <v>1246222</v>
      </c>
      <c r="K4" s="87">
        <v>1208564</v>
      </c>
      <c r="L4" s="87">
        <v>1231533</v>
      </c>
      <c r="M4" s="87">
        <v>1260854</v>
      </c>
      <c r="N4" s="87">
        <v>1254044</v>
      </c>
      <c r="O4" s="87">
        <v>1256646</v>
      </c>
      <c r="P4" s="87">
        <v>1299121</v>
      </c>
      <c r="Q4" s="87">
        <v>1315627</v>
      </c>
      <c r="R4" s="4">
        <v>1307783</v>
      </c>
      <c r="S4" s="4">
        <v>1249813</v>
      </c>
      <c r="T4" s="4">
        <v>1203806</v>
      </c>
      <c r="U4" s="4">
        <v>1194909</v>
      </c>
      <c r="V4" s="4">
        <v>1232413</v>
      </c>
      <c r="W4" s="4">
        <v>1273264</v>
      </c>
      <c r="X4" s="4">
        <v>1275965</v>
      </c>
      <c r="Y4" s="4">
        <v>1285914</v>
      </c>
      <c r="Z4" s="4">
        <v>1292469</v>
      </c>
      <c r="AA4" s="4">
        <v>1296827</v>
      </c>
      <c r="AB4" s="4">
        <v>1297748</v>
      </c>
      <c r="AC4" s="4">
        <v>1223137</v>
      </c>
      <c r="AD4" s="4">
        <v>1145767</v>
      </c>
      <c r="AE4" s="4">
        <v>1100633</v>
      </c>
      <c r="AF4" s="4">
        <v>1083103</v>
      </c>
      <c r="AG4" s="4">
        <v>1069291</v>
      </c>
      <c r="AH4" s="4">
        <v>1050691</v>
      </c>
      <c r="AI4" s="4">
        <v>1020866</v>
      </c>
      <c r="AJ4" s="4">
        <v>975661</v>
      </c>
      <c r="AK4" s="4">
        <v>835244</v>
      </c>
      <c r="AL4" s="4">
        <v>813803</v>
      </c>
      <c r="AM4" s="4">
        <v>838950</v>
      </c>
      <c r="AN4" s="4">
        <v>863727</v>
      </c>
      <c r="AO4" s="4">
        <v>875147</v>
      </c>
      <c r="AP4" s="4">
        <v>899552</v>
      </c>
      <c r="AQ4" s="4">
        <v>916030</v>
      </c>
      <c r="AR4" s="4">
        <v>918424</v>
      </c>
      <c r="AS4" s="9">
        <v>930920</v>
      </c>
      <c r="AT4" s="28"/>
      <c r="AU4" s="28"/>
      <c r="AV4" s="42"/>
      <c r="BA4" s="12"/>
      <c r="BC4" s="12"/>
    </row>
    <row r="5" spans="1:56" s="31" customFormat="1" x14ac:dyDescent="0.3">
      <c r="B5" s="109" t="s">
        <v>138</v>
      </c>
      <c r="C5" s="110"/>
      <c r="D5" s="75">
        <f>D4/C4-1</f>
        <v>1.9078471696680088E-2</v>
      </c>
      <c r="E5" s="75">
        <f t="shared" ref="E5:L5" si="0">E4/D4-1</f>
        <v>3.9419216005101676E-2</v>
      </c>
      <c r="F5" s="75">
        <f t="shared" si="0"/>
        <v>3.8877092056460061E-2</v>
      </c>
      <c r="G5" s="75">
        <f t="shared" si="0"/>
        <v>5.4729468460090747E-3</v>
      </c>
      <c r="H5" s="75">
        <f t="shared" ref="H5" si="1">H4/G4-1</f>
        <v>-7.7715793863083915E-2</v>
      </c>
      <c r="I5" s="75">
        <f t="shared" ref="I5" si="2">I4/H4-1</f>
        <v>-3.6316568659074178E-2</v>
      </c>
      <c r="J5" s="75">
        <f t="shared" ref="J5" si="3">J4/I4-1</f>
        <v>-0.10870566493302891</v>
      </c>
      <c r="K5" s="75">
        <f t="shared" si="0"/>
        <v>-3.0217730067355619E-2</v>
      </c>
      <c r="L5" s="75">
        <f t="shared" si="0"/>
        <v>1.9005199559146257E-2</v>
      </c>
      <c r="M5" s="75">
        <f t="shared" ref="M5" si="4">M4/L4-1</f>
        <v>2.3808537814252739E-2</v>
      </c>
      <c r="N5" s="75">
        <f t="shared" ref="N5" si="5">N4/M4-1</f>
        <v>-5.4011011584211843E-3</v>
      </c>
      <c r="O5" s="75">
        <f t="shared" ref="O5" si="6">O4/N4-1</f>
        <v>2.0748873245277633E-3</v>
      </c>
      <c r="P5" s="75">
        <f t="shared" ref="P5" si="7">P4/O4-1</f>
        <v>3.3800290614858897E-2</v>
      </c>
      <c r="Q5" s="75">
        <f t="shared" ref="Q5" si="8">Q4/P4-1</f>
        <v>1.2705513959053949E-2</v>
      </c>
      <c r="R5" s="75">
        <f t="shared" ref="R5" si="9">R4/Q4-1</f>
        <v>-5.9621762095183328E-3</v>
      </c>
      <c r="S5" s="75">
        <f t="shared" ref="S5" si="10">S4/R4-1</f>
        <v>-4.4326925797322669E-2</v>
      </c>
      <c r="T5" s="75">
        <f t="shared" ref="T5" si="11">T4/S4-1</f>
        <v>-3.6811106941598504E-2</v>
      </c>
      <c r="U5" s="75">
        <f t="shared" ref="U5" si="12">U4/T4-1</f>
        <v>-7.3907257481686806E-3</v>
      </c>
      <c r="V5" s="75">
        <f t="shared" ref="V5" si="13">V4/U4-1</f>
        <v>3.1386490519361709E-2</v>
      </c>
      <c r="W5" s="75">
        <f t="shared" ref="W5" si="14">W4/V4-1</f>
        <v>3.3147167386257781E-2</v>
      </c>
      <c r="X5" s="75">
        <f t="shared" ref="X5" si="15">X4/W4-1</f>
        <v>2.1213196948943747E-3</v>
      </c>
      <c r="Y5" s="75">
        <f t="shared" ref="Y5" si="16">Y4/X4-1</f>
        <v>7.797235817596837E-3</v>
      </c>
      <c r="Z5" s="75">
        <f t="shared" ref="Z5" si="17">Z4/Y4-1</f>
        <v>5.0975415152179071E-3</v>
      </c>
      <c r="AA5" s="75">
        <f t="shared" ref="AA5" si="18">AA4/Z4-1</f>
        <v>3.3718410267480348E-3</v>
      </c>
      <c r="AB5" s="75">
        <f t="shared" ref="AB5" si="19">AB4/AA4-1</f>
        <v>7.1019496046886843E-4</v>
      </c>
      <c r="AC5" s="75">
        <f t="shared" ref="AC5" si="20">AC4/AB4-1</f>
        <v>-5.7492671920896798E-2</v>
      </c>
      <c r="AD5" s="75">
        <f t="shared" ref="AD5" si="21">AD4/AC4-1</f>
        <v>-6.3255383493427186E-2</v>
      </c>
      <c r="AE5" s="75">
        <f t="shared" ref="AE5" si="22">AE4/AD4-1</f>
        <v>-3.9391953163252169E-2</v>
      </c>
      <c r="AF5" s="75">
        <f t="shared" ref="AF5" si="23">AF4/AE4-1</f>
        <v>-1.5927198257729924E-2</v>
      </c>
      <c r="AG5" s="75">
        <f t="shared" ref="AG5" si="24">AG4/AF4-1</f>
        <v>-1.27522497860314E-2</v>
      </c>
      <c r="AH5" s="75">
        <f t="shared" ref="AH5" si="25">AH4/AG4-1</f>
        <v>-1.7394703593315519E-2</v>
      </c>
      <c r="AI5" s="75">
        <f t="shared" ref="AI5" si="26">AI4/AH4-1</f>
        <v>-2.8386081159922361E-2</v>
      </c>
      <c r="AJ5" s="75">
        <f t="shared" ref="AJ5" si="27">AJ4/AI4-1</f>
        <v>-4.4281031986568298E-2</v>
      </c>
      <c r="AK5" s="75">
        <f t="shared" ref="AK5" si="28">AK4/AJ4-1</f>
        <v>-0.14391986560905889</v>
      </c>
      <c r="AL5" s="75">
        <f t="shared" ref="AL5" si="29">AL4/AK4-1</f>
        <v>-2.5670343037483612E-2</v>
      </c>
      <c r="AM5" s="75">
        <f t="shared" ref="AM5" si="30">AM4/AL4-1</f>
        <v>3.0900598793565548E-2</v>
      </c>
      <c r="AN5" s="75">
        <f t="shared" ref="AN5" si="31">AN4/AM4-1</f>
        <v>2.9533345252994891E-2</v>
      </c>
      <c r="AO5" s="75">
        <f t="shared" ref="AO5" si="32">AO4/AN4-1</f>
        <v>1.3221770304737479E-2</v>
      </c>
      <c r="AP5" s="75">
        <f t="shared" ref="AP5" si="33">AP4/AO4-1</f>
        <v>2.788674359850396E-2</v>
      </c>
      <c r="AQ5" s="75">
        <f t="shared" ref="AQ5" si="34">AQ4/AP4-1</f>
        <v>1.8318007185799123E-2</v>
      </c>
      <c r="AR5" s="75">
        <f t="shared" ref="AR5:AS5" si="35">AR4/AQ4-1</f>
        <v>2.6134515245133105E-3</v>
      </c>
      <c r="AS5" s="75">
        <f t="shared" si="35"/>
        <v>1.3605916221701486E-2</v>
      </c>
      <c r="AT5" s="20"/>
      <c r="AU5" s="20"/>
    </row>
    <row r="6" spans="1:56" s="14" customFormat="1" ht="15" customHeight="1" x14ac:dyDescent="0.3">
      <c r="B6" s="5"/>
      <c r="C6" s="37"/>
      <c r="D6" s="37"/>
      <c r="E6" s="37"/>
      <c r="F6" s="37"/>
      <c r="G6" s="37"/>
      <c r="H6" s="37"/>
      <c r="I6" s="37"/>
      <c r="J6" s="37"/>
      <c r="X6" s="4"/>
      <c r="Y6" s="4"/>
      <c r="Z6" s="4"/>
      <c r="AA6" s="4"/>
      <c r="AK6" s="4"/>
      <c r="AL6" s="4"/>
      <c r="AM6" s="4"/>
      <c r="AN6" s="4"/>
      <c r="AO6" s="4"/>
      <c r="AP6" s="4"/>
      <c r="AQ6" s="4"/>
      <c r="AR6" s="4"/>
      <c r="AS6" s="9"/>
      <c r="AT6" s="20"/>
      <c r="AU6" s="20"/>
      <c r="AV6" s="31"/>
      <c r="BC6" s="12"/>
    </row>
    <row r="7" spans="1:56" s="14" customFormat="1" x14ac:dyDescent="0.3">
      <c r="B7" s="5"/>
      <c r="C7" s="37"/>
      <c r="D7" s="37"/>
      <c r="E7" s="37"/>
      <c r="F7" s="37"/>
      <c r="G7" s="37"/>
      <c r="H7" s="37"/>
      <c r="I7" s="37"/>
      <c r="J7" s="37"/>
      <c r="K7" s="21"/>
      <c r="L7" s="100" t="s">
        <v>134</v>
      </c>
      <c r="M7" s="100"/>
      <c r="N7" s="101" t="s">
        <v>135</v>
      </c>
      <c r="O7" s="102"/>
      <c r="P7" s="103" t="s">
        <v>128</v>
      </c>
      <c r="Q7" s="104"/>
      <c r="R7" s="105" t="s">
        <v>129</v>
      </c>
      <c r="S7" s="106"/>
      <c r="T7" s="107" t="s">
        <v>131</v>
      </c>
      <c r="U7" s="108"/>
      <c r="V7" s="111" t="s">
        <v>132</v>
      </c>
      <c r="W7" s="112"/>
      <c r="X7" s="4"/>
      <c r="Y7" s="4"/>
      <c r="Z7" s="4"/>
      <c r="AA7" s="4"/>
      <c r="AK7" s="4"/>
      <c r="AL7" s="4"/>
      <c r="AM7" s="4"/>
      <c r="AN7" s="4"/>
      <c r="AO7" s="4"/>
      <c r="AP7" s="4"/>
      <c r="AQ7" s="4"/>
      <c r="AR7" s="4"/>
      <c r="AS7" s="9"/>
      <c r="AT7" s="20"/>
      <c r="AU7" s="20"/>
      <c r="AV7" s="31"/>
      <c r="BC7" s="12"/>
    </row>
    <row r="8" spans="1:56" s="14" customFormat="1" x14ac:dyDescent="0.3">
      <c r="B8" s="5"/>
      <c r="C8" s="37"/>
      <c r="D8" s="37"/>
      <c r="E8" s="37"/>
      <c r="F8" s="37"/>
      <c r="G8" s="37"/>
      <c r="H8" s="37"/>
      <c r="I8" s="37"/>
      <c r="J8" s="37"/>
      <c r="K8" s="43"/>
      <c r="L8" s="50" t="s">
        <v>126</v>
      </c>
      <c r="M8" s="50" t="s">
        <v>127</v>
      </c>
      <c r="N8" s="49" t="s">
        <v>126</v>
      </c>
      <c r="O8" s="49" t="s">
        <v>127</v>
      </c>
      <c r="P8" s="71" t="s">
        <v>126</v>
      </c>
      <c r="Q8" s="71" t="s">
        <v>127</v>
      </c>
      <c r="R8" s="65" t="s">
        <v>126</v>
      </c>
      <c r="S8" s="65" t="s">
        <v>127</v>
      </c>
      <c r="T8" s="64" t="s">
        <v>126</v>
      </c>
      <c r="U8" s="64" t="s">
        <v>127</v>
      </c>
      <c r="V8" s="72" t="s">
        <v>126</v>
      </c>
      <c r="W8" s="72" t="s">
        <v>127</v>
      </c>
      <c r="X8" s="4"/>
      <c r="Y8" s="4"/>
      <c r="Z8" s="4"/>
      <c r="AA8" s="21"/>
      <c r="AK8" s="22"/>
      <c r="AL8" s="4"/>
      <c r="AM8" s="4"/>
      <c r="AN8" s="4"/>
      <c r="AO8" s="4"/>
      <c r="AP8" s="4"/>
      <c r="AQ8" s="4"/>
      <c r="AR8" s="4"/>
      <c r="AS8" s="9"/>
      <c r="AT8" s="20"/>
      <c r="AU8" s="20"/>
      <c r="AV8" s="31"/>
      <c r="BC8" s="12"/>
    </row>
    <row r="9" spans="1:56" s="14" customFormat="1" x14ac:dyDescent="0.3">
      <c r="B9" s="5"/>
      <c r="C9" s="37"/>
      <c r="D9" s="37"/>
      <c r="E9" s="37"/>
      <c r="F9" s="37"/>
      <c r="G9" s="37"/>
      <c r="H9" s="37"/>
      <c r="I9" s="37"/>
      <c r="J9" s="37"/>
      <c r="K9" s="58" t="str">
        <f>B4</f>
        <v>Ohio</v>
      </c>
      <c r="L9" s="67">
        <f>H4-C4</f>
        <v>29096</v>
      </c>
      <c r="M9" s="68">
        <f>H4/C4-1</f>
        <v>2.0464027592958844E-2</v>
      </c>
      <c r="N9" s="67">
        <f>R4-H4</f>
        <v>-143125</v>
      </c>
      <c r="O9" s="68">
        <f>R4/H4-1</f>
        <v>-9.8645124294579722E-2</v>
      </c>
      <c r="P9" s="67">
        <f>AB4-R4</f>
        <v>-10035</v>
      </c>
      <c r="Q9" s="68">
        <f>AB4/R4-1</f>
        <v>-7.6732913640871203E-3</v>
      </c>
      <c r="R9" s="67">
        <f>AL4-AB4</f>
        <v>-483945</v>
      </c>
      <c r="S9" s="68">
        <f>AL4/AB4-1</f>
        <v>-0.37291138187074846</v>
      </c>
      <c r="T9" s="67">
        <f>AS4-AL4</f>
        <v>117117</v>
      </c>
      <c r="U9" s="68">
        <f>AS4/AL4-1</f>
        <v>0.1439132074961631</v>
      </c>
      <c r="V9" s="73">
        <f>AS4-MAX(C4:AS4)</f>
        <v>-642248</v>
      </c>
      <c r="W9" s="74">
        <f>AS4/MAX(C4:AS4)-1</f>
        <v>-0.40825137556828006</v>
      </c>
      <c r="X9" s="4"/>
      <c r="Y9" s="4"/>
      <c r="Z9" s="4"/>
      <c r="AA9" s="4"/>
      <c r="AK9" s="4"/>
      <c r="AL9" s="4"/>
      <c r="AM9" s="4"/>
      <c r="AN9" s="4"/>
      <c r="AO9" s="4"/>
      <c r="AP9" s="4"/>
      <c r="AQ9" s="4"/>
      <c r="AR9" s="4"/>
      <c r="AS9" s="9"/>
      <c r="AT9" s="20"/>
      <c r="AU9" s="20"/>
      <c r="AV9" s="31"/>
      <c r="BC9" s="12"/>
    </row>
    <row r="10" spans="1:56" s="14" customFormat="1" x14ac:dyDescent="0.3">
      <c r="B10" s="5"/>
      <c r="C10" s="37"/>
      <c r="D10" s="37"/>
      <c r="E10" s="37"/>
      <c r="F10" s="37"/>
      <c r="G10" s="37"/>
      <c r="H10" s="37"/>
      <c r="I10" s="37"/>
      <c r="J10" s="37"/>
      <c r="K10" s="24"/>
      <c r="L10" s="66" t="s">
        <v>137</v>
      </c>
      <c r="M10" s="24"/>
      <c r="N10" s="24"/>
      <c r="O10" s="46"/>
      <c r="P10" s="46"/>
      <c r="Q10" s="46"/>
      <c r="R10" s="24"/>
      <c r="S10" s="24"/>
      <c r="W10" s="4"/>
      <c r="X10" s="4"/>
      <c r="Y10" s="4"/>
      <c r="Z10" s="4"/>
      <c r="AA10" s="4"/>
      <c r="AB10" s="4"/>
      <c r="AC10" s="4"/>
      <c r="AD10" s="4"/>
      <c r="AE10" s="21"/>
      <c r="AF10" s="9"/>
      <c r="AG10" s="9"/>
      <c r="AH10" s="9"/>
      <c r="AI10" s="22"/>
      <c r="AJ10" s="4"/>
      <c r="AK10" s="4"/>
      <c r="AL10" s="4"/>
      <c r="AM10" s="4"/>
      <c r="AN10" s="4"/>
      <c r="AO10" s="4"/>
      <c r="AP10" s="4"/>
      <c r="AQ10" s="4"/>
      <c r="AR10" s="4"/>
      <c r="AS10" s="9"/>
      <c r="AT10" s="20"/>
      <c r="AU10" s="20"/>
      <c r="AV10" s="31"/>
      <c r="BC10" s="12"/>
    </row>
    <row r="11" spans="1:56" s="14" customFormat="1" x14ac:dyDescent="0.3">
      <c r="B11" s="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21"/>
      <c r="AF11" s="9"/>
      <c r="AG11" s="9"/>
      <c r="AH11" s="9"/>
      <c r="AI11" s="22"/>
      <c r="AJ11" s="4"/>
      <c r="AK11" s="4"/>
      <c r="AL11" s="4"/>
      <c r="AM11" s="4"/>
      <c r="AN11" s="4"/>
      <c r="AO11" s="4"/>
      <c r="AP11" s="4"/>
      <c r="AQ11" s="4"/>
      <c r="AR11" s="4"/>
      <c r="AS11" s="9"/>
      <c r="AT11" s="20"/>
      <c r="AU11" s="20"/>
      <c r="AV11" s="31"/>
      <c r="BC11" s="12"/>
    </row>
    <row r="12" spans="1:56" s="14" customFormat="1" x14ac:dyDescent="0.3">
      <c r="B12" s="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21"/>
      <c r="AF12" s="9"/>
      <c r="AG12" s="9"/>
      <c r="AH12" s="9"/>
      <c r="AI12" s="22"/>
      <c r="AJ12" s="4"/>
      <c r="AK12" s="4"/>
      <c r="AL12" s="4"/>
      <c r="AM12" s="4"/>
      <c r="AN12" s="4"/>
      <c r="AO12" s="4"/>
      <c r="AP12" s="4"/>
      <c r="AQ12" s="4"/>
      <c r="AR12" s="4"/>
      <c r="AS12" s="9"/>
      <c r="AT12" s="20"/>
      <c r="AU12" s="20"/>
      <c r="AV12" s="31"/>
      <c r="BC12" s="12"/>
    </row>
    <row r="13" spans="1:56" s="14" customFormat="1" x14ac:dyDescent="0.3">
      <c r="B13" s="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9"/>
      <c r="AT13" s="20"/>
      <c r="AU13" s="20"/>
      <c r="AV13" s="31"/>
      <c r="BC13" s="12"/>
    </row>
    <row r="14" spans="1:56" s="14" customFormat="1" x14ac:dyDescent="0.3">
      <c r="B14" s="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9"/>
      <c r="AT14" s="20"/>
      <c r="AU14" s="20"/>
      <c r="AV14" s="31"/>
      <c r="BC14" s="12"/>
    </row>
    <row r="15" spans="1:56" s="14" customFormat="1" x14ac:dyDescent="0.3">
      <c r="B15" s="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9"/>
      <c r="AT15" s="20"/>
      <c r="AU15" s="20"/>
      <c r="AV15" s="31"/>
      <c r="BC15" s="12"/>
    </row>
    <row r="16" spans="1:56" s="14" customFormat="1" x14ac:dyDescent="0.3">
      <c r="B16" s="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9"/>
      <c r="AT16" s="28"/>
      <c r="AU16" s="28"/>
      <c r="AV16" s="42"/>
      <c r="AW16" s="25"/>
      <c r="BC16" s="12"/>
    </row>
    <row r="17" spans="1:56" s="14" customFormat="1" x14ac:dyDescent="0.3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8"/>
      <c r="AU17" s="28"/>
      <c r="AV17" s="42"/>
      <c r="AW17" s="25"/>
      <c r="BC17" s="12"/>
    </row>
    <row r="18" spans="1:56" s="38" customFormat="1" ht="16.2" x14ac:dyDescent="0.3">
      <c r="B18" s="1"/>
      <c r="C18" s="59" t="s">
        <v>155</v>
      </c>
      <c r="D18" s="59" t="s">
        <v>156</v>
      </c>
      <c r="E18" s="59" t="s">
        <v>157</v>
      </c>
      <c r="F18" s="59" t="s">
        <v>158</v>
      </c>
      <c r="G18" s="59" t="s">
        <v>159</v>
      </c>
      <c r="H18" s="59" t="s">
        <v>160</v>
      </c>
      <c r="I18" s="60" t="s">
        <v>161</v>
      </c>
      <c r="J18" s="60" t="s">
        <v>162</v>
      </c>
      <c r="K18" s="60" t="s">
        <v>163</v>
      </c>
      <c r="L18" s="60" t="s">
        <v>149</v>
      </c>
      <c r="M18" s="60" t="s">
        <v>150</v>
      </c>
      <c r="N18" s="60" t="s">
        <v>151</v>
      </c>
      <c r="O18" s="60" t="s">
        <v>152</v>
      </c>
      <c r="P18" s="60" t="s">
        <v>153</v>
      </c>
      <c r="Q18" s="60" t="s">
        <v>154</v>
      </c>
      <c r="R18" s="41" t="s">
        <v>0</v>
      </c>
      <c r="S18" s="70" t="s">
        <v>1</v>
      </c>
      <c r="T18" s="61" t="s">
        <v>2</v>
      </c>
      <c r="U18" s="61" t="s">
        <v>3</v>
      </c>
      <c r="V18" s="61" t="s">
        <v>4</v>
      </c>
      <c r="W18" s="61" t="s">
        <v>5</v>
      </c>
      <c r="X18" s="61" t="s">
        <v>6</v>
      </c>
      <c r="Y18" s="61" t="s">
        <v>7</v>
      </c>
      <c r="Z18" s="61" t="s">
        <v>8</v>
      </c>
      <c r="AA18" s="61" t="s">
        <v>9</v>
      </c>
      <c r="AB18" s="61" t="s">
        <v>10</v>
      </c>
      <c r="AC18" s="40" t="s">
        <v>11</v>
      </c>
      <c r="AD18" s="40" t="s">
        <v>12</v>
      </c>
      <c r="AE18" s="40" t="s">
        <v>13</v>
      </c>
      <c r="AF18" s="40" t="s">
        <v>14</v>
      </c>
      <c r="AG18" s="40" t="s">
        <v>15</v>
      </c>
      <c r="AH18" s="40" t="s">
        <v>16</v>
      </c>
      <c r="AI18" s="40" t="s">
        <v>17</v>
      </c>
      <c r="AJ18" s="40" t="s">
        <v>18</v>
      </c>
      <c r="AK18" s="40" t="s">
        <v>19</v>
      </c>
      <c r="AL18" s="40" t="s">
        <v>20</v>
      </c>
      <c r="AM18" s="62" t="s">
        <v>21</v>
      </c>
      <c r="AN18" s="62" t="s">
        <v>22</v>
      </c>
      <c r="AO18" s="62" t="s">
        <v>23</v>
      </c>
      <c r="AP18" s="62" t="s">
        <v>24</v>
      </c>
      <c r="AQ18" s="62" t="s">
        <v>25</v>
      </c>
      <c r="AR18" s="62" t="s">
        <v>26</v>
      </c>
      <c r="AS18" s="63" t="s">
        <v>130</v>
      </c>
      <c r="AT18" s="28"/>
      <c r="AU18" s="28"/>
      <c r="AV18" s="28"/>
      <c r="AW18" s="47"/>
      <c r="BC18" s="54"/>
    </row>
    <row r="19" spans="1:56" s="14" customFormat="1" x14ac:dyDescent="0.3">
      <c r="B19" s="5" t="s">
        <v>117</v>
      </c>
      <c r="C19" s="80">
        <v>147881</v>
      </c>
      <c r="D19" s="80">
        <v>150170</v>
      </c>
      <c r="E19" s="80">
        <v>159257</v>
      </c>
      <c r="F19" s="80">
        <v>165317</v>
      </c>
      <c r="G19" s="81">
        <v>167570</v>
      </c>
      <c r="H19" s="80">
        <v>159655</v>
      </c>
      <c r="I19" s="80">
        <v>153805</v>
      </c>
      <c r="J19" s="80">
        <v>140509</v>
      </c>
      <c r="K19" s="80">
        <v>138276</v>
      </c>
      <c r="L19" s="87">
        <v>135285</v>
      </c>
      <c r="M19" s="87">
        <v>140724</v>
      </c>
      <c r="N19" s="87">
        <v>142538</v>
      </c>
      <c r="O19" s="87">
        <v>144055</v>
      </c>
      <c r="P19" s="87">
        <v>141473</v>
      </c>
      <c r="Q19" s="87">
        <v>143298</v>
      </c>
      <c r="R19" s="4">
        <v>148380</v>
      </c>
      <c r="S19" s="4">
        <v>144183</v>
      </c>
      <c r="T19" s="4">
        <v>141535</v>
      </c>
      <c r="U19" s="4">
        <v>142439</v>
      </c>
      <c r="V19" s="4">
        <v>147691</v>
      </c>
      <c r="W19" s="4">
        <v>153303</v>
      </c>
      <c r="X19" s="4">
        <v>153708</v>
      </c>
      <c r="Y19" s="4">
        <v>155651</v>
      </c>
      <c r="Z19" s="4">
        <v>158784</v>
      </c>
      <c r="AA19" s="4">
        <v>161757</v>
      </c>
      <c r="AB19" s="4">
        <v>165446</v>
      </c>
      <c r="AC19" s="4">
        <v>159959</v>
      </c>
      <c r="AD19" s="4">
        <v>152141</v>
      </c>
      <c r="AE19" s="4">
        <v>146527</v>
      </c>
      <c r="AF19" s="4">
        <v>143321</v>
      </c>
      <c r="AG19" s="4">
        <v>140117</v>
      </c>
      <c r="AH19" s="4">
        <v>138938</v>
      </c>
      <c r="AI19" s="4">
        <v>136357</v>
      </c>
      <c r="AJ19" s="4">
        <v>130517</v>
      </c>
      <c r="AK19" s="4">
        <v>114074</v>
      </c>
      <c r="AL19" s="4">
        <v>108772</v>
      </c>
      <c r="AM19" s="4">
        <v>111122</v>
      </c>
      <c r="AN19" s="4">
        <v>114174</v>
      </c>
      <c r="AO19" s="4">
        <v>117690</v>
      </c>
      <c r="AP19" s="4">
        <v>120268</v>
      </c>
      <c r="AQ19" s="4">
        <v>124044</v>
      </c>
      <c r="AR19" s="57">
        <v>126065</v>
      </c>
      <c r="AS19" s="9">
        <v>128038</v>
      </c>
      <c r="AT19" s="28"/>
      <c r="AU19" s="28"/>
      <c r="AV19" s="42"/>
      <c r="AW19" s="25"/>
      <c r="BC19" s="12"/>
    </row>
    <row r="20" spans="1:56" s="14" customFormat="1" x14ac:dyDescent="0.3">
      <c r="B20" s="5" t="s">
        <v>46</v>
      </c>
      <c r="C20" s="80">
        <v>672956</v>
      </c>
      <c r="D20" s="80">
        <v>673503</v>
      </c>
      <c r="E20" s="80">
        <v>696228</v>
      </c>
      <c r="F20" s="80">
        <v>718056</v>
      </c>
      <c r="G20" s="81">
        <v>720251</v>
      </c>
      <c r="H20" s="80">
        <v>663119</v>
      </c>
      <c r="I20" s="80">
        <v>640340</v>
      </c>
      <c r="J20" s="80">
        <v>562548</v>
      </c>
      <c r="K20" s="80">
        <v>538878</v>
      </c>
      <c r="L20" s="87">
        <v>545371</v>
      </c>
      <c r="M20" s="87">
        <v>539287</v>
      </c>
      <c r="N20" s="87">
        <v>528740</v>
      </c>
      <c r="O20" s="87">
        <v>526137</v>
      </c>
      <c r="P20" s="87">
        <v>538270</v>
      </c>
      <c r="Q20" s="87">
        <v>546702</v>
      </c>
      <c r="R20" s="4">
        <v>548979</v>
      </c>
      <c r="S20" s="4">
        <v>521031</v>
      </c>
      <c r="T20" s="4">
        <v>502614</v>
      </c>
      <c r="U20" s="4">
        <v>499984</v>
      </c>
      <c r="V20" s="4">
        <v>511294</v>
      </c>
      <c r="W20" s="4">
        <v>530532</v>
      </c>
      <c r="X20" s="4">
        <v>530138</v>
      </c>
      <c r="Y20" s="4">
        <v>532003</v>
      </c>
      <c r="Z20" s="4">
        <v>528934</v>
      </c>
      <c r="AA20" s="4">
        <v>528050</v>
      </c>
      <c r="AB20" s="4">
        <v>527454</v>
      </c>
      <c r="AC20" s="4">
        <v>491579</v>
      </c>
      <c r="AD20" s="4">
        <v>453364</v>
      </c>
      <c r="AE20" s="4">
        <v>436372</v>
      </c>
      <c r="AF20" s="4">
        <v>427948</v>
      </c>
      <c r="AG20" s="4">
        <v>423244</v>
      </c>
      <c r="AH20" s="4">
        <v>414376</v>
      </c>
      <c r="AI20" s="4">
        <v>399811</v>
      </c>
      <c r="AJ20" s="4">
        <v>382684</v>
      </c>
      <c r="AK20" s="4">
        <v>324246</v>
      </c>
      <c r="AL20" s="4">
        <v>319676</v>
      </c>
      <c r="AM20" s="4">
        <v>330948</v>
      </c>
      <c r="AN20" s="4">
        <v>340442</v>
      </c>
      <c r="AO20" s="4">
        <v>343079</v>
      </c>
      <c r="AP20" s="4">
        <v>349449</v>
      </c>
      <c r="AQ20" s="4">
        <v>352811</v>
      </c>
      <c r="AR20" s="4">
        <v>347758</v>
      </c>
      <c r="AS20" s="9">
        <v>347572</v>
      </c>
      <c r="AT20" s="28"/>
      <c r="AU20" s="28"/>
      <c r="AV20" s="42"/>
      <c r="AW20" s="25"/>
      <c r="BC20" s="12"/>
    </row>
    <row r="21" spans="1:56" s="14" customFormat="1" x14ac:dyDescent="0.3">
      <c r="B21" s="5" t="s">
        <v>118</v>
      </c>
      <c r="C21" s="80">
        <v>176574</v>
      </c>
      <c r="D21" s="80">
        <v>185487</v>
      </c>
      <c r="E21" s="80">
        <v>191932</v>
      </c>
      <c r="F21" s="81">
        <v>201622</v>
      </c>
      <c r="G21" s="80">
        <v>199422</v>
      </c>
      <c r="H21" s="80">
        <v>176743</v>
      </c>
      <c r="I21" s="80">
        <v>171276</v>
      </c>
      <c r="J21" s="80">
        <v>155225</v>
      </c>
      <c r="K21" s="80">
        <v>155374</v>
      </c>
      <c r="L21" s="87">
        <v>167064</v>
      </c>
      <c r="M21" s="87">
        <v>169116</v>
      </c>
      <c r="N21" s="87">
        <v>170024</v>
      </c>
      <c r="O21" s="87">
        <v>170993</v>
      </c>
      <c r="P21" s="87">
        <v>173670</v>
      </c>
      <c r="Q21" s="87">
        <v>173377</v>
      </c>
      <c r="R21" s="4">
        <v>169849</v>
      </c>
      <c r="S21" s="4">
        <v>159762</v>
      </c>
      <c r="T21" s="4">
        <v>156354</v>
      </c>
      <c r="U21" s="4">
        <v>158278</v>
      </c>
      <c r="V21" s="4">
        <v>165830</v>
      </c>
      <c r="W21" s="4">
        <v>171756</v>
      </c>
      <c r="X21" s="4">
        <v>175708</v>
      </c>
      <c r="Y21" s="4">
        <v>176283</v>
      </c>
      <c r="Z21" s="4">
        <v>177974</v>
      </c>
      <c r="AA21" s="4">
        <v>181050</v>
      </c>
      <c r="AB21" s="4">
        <v>180676</v>
      </c>
      <c r="AC21" s="4">
        <v>171895</v>
      </c>
      <c r="AD21" s="4">
        <v>162108</v>
      </c>
      <c r="AE21" s="4">
        <v>155744</v>
      </c>
      <c r="AF21" s="4">
        <v>155328</v>
      </c>
      <c r="AG21" s="4">
        <v>153914</v>
      </c>
      <c r="AH21" s="4">
        <v>150754</v>
      </c>
      <c r="AI21" s="4">
        <v>145003</v>
      </c>
      <c r="AJ21" s="4">
        <v>136351</v>
      </c>
      <c r="AK21" s="4">
        <v>115136</v>
      </c>
      <c r="AL21" s="4">
        <v>115811</v>
      </c>
      <c r="AM21" s="4">
        <v>120122</v>
      </c>
      <c r="AN21" s="4">
        <v>125447</v>
      </c>
      <c r="AO21" s="4">
        <v>126117</v>
      </c>
      <c r="AP21" s="4">
        <v>132089</v>
      </c>
      <c r="AQ21" s="4">
        <v>135299</v>
      </c>
      <c r="AR21" s="4">
        <v>137574</v>
      </c>
      <c r="AS21" s="9">
        <v>137454</v>
      </c>
      <c r="AT21" s="28"/>
      <c r="AU21" s="28"/>
      <c r="AV21" s="42"/>
      <c r="AW21" s="25"/>
      <c r="BC21" s="12"/>
    </row>
    <row r="22" spans="1:56" s="14" customFormat="1" x14ac:dyDescent="0.3">
      <c r="B22" s="5" t="s">
        <v>119</v>
      </c>
      <c r="C22" s="80">
        <v>98832</v>
      </c>
      <c r="D22" s="80">
        <v>104425</v>
      </c>
      <c r="E22" s="80">
        <v>107706</v>
      </c>
      <c r="F22" s="80">
        <v>108237</v>
      </c>
      <c r="G22" s="81">
        <v>111644</v>
      </c>
      <c r="H22" s="80">
        <v>103544</v>
      </c>
      <c r="I22" s="80">
        <v>99158</v>
      </c>
      <c r="J22" s="80">
        <v>89022</v>
      </c>
      <c r="K22" s="80">
        <v>85329</v>
      </c>
      <c r="L22" s="87">
        <v>88902</v>
      </c>
      <c r="M22" s="87">
        <v>83835</v>
      </c>
      <c r="N22" s="87">
        <v>80782</v>
      </c>
      <c r="O22" s="87">
        <v>81257</v>
      </c>
      <c r="P22" s="87">
        <v>83566</v>
      </c>
      <c r="Q22" s="87">
        <v>84332</v>
      </c>
      <c r="R22" s="4">
        <v>82120</v>
      </c>
      <c r="S22" s="4">
        <v>79116</v>
      </c>
      <c r="T22" s="4">
        <v>79222</v>
      </c>
      <c r="U22" s="4">
        <v>81082</v>
      </c>
      <c r="V22" s="4">
        <v>86152</v>
      </c>
      <c r="W22" s="4">
        <v>88281</v>
      </c>
      <c r="X22" s="4">
        <v>87351</v>
      </c>
      <c r="Y22" s="4">
        <v>87492</v>
      </c>
      <c r="Z22" s="4">
        <v>91248</v>
      </c>
      <c r="AA22" s="4">
        <v>91121</v>
      </c>
      <c r="AB22" s="4">
        <v>89894</v>
      </c>
      <c r="AC22" s="4">
        <v>84358</v>
      </c>
      <c r="AD22" s="4">
        <v>80832</v>
      </c>
      <c r="AE22" s="4">
        <v>76518</v>
      </c>
      <c r="AF22" s="4">
        <v>74331</v>
      </c>
      <c r="AG22" s="4">
        <v>72611</v>
      </c>
      <c r="AH22" s="4">
        <v>70891</v>
      </c>
      <c r="AI22" s="4">
        <v>71717</v>
      </c>
      <c r="AJ22" s="4">
        <v>70434</v>
      </c>
      <c r="AK22" s="4">
        <v>60352</v>
      </c>
      <c r="AL22" s="4">
        <v>57629</v>
      </c>
      <c r="AM22" s="4">
        <v>59308</v>
      </c>
      <c r="AN22" s="4">
        <v>60332</v>
      </c>
      <c r="AO22" s="4">
        <v>60100</v>
      </c>
      <c r="AP22" s="4">
        <v>61687</v>
      </c>
      <c r="AQ22" s="4">
        <v>61530</v>
      </c>
      <c r="AR22" s="4">
        <v>58851</v>
      </c>
      <c r="AS22" s="9">
        <v>60252</v>
      </c>
      <c r="AT22" s="28"/>
      <c r="AU22" s="28"/>
      <c r="AV22" s="42"/>
      <c r="AW22" s="25"/>
      <c r="BC22" s="12"/>
    </row>
    <row r="23" spans="1:56" s="14" customFormat="1" x14ac:dyDescent="0.3">
      <c r="B23" s="5" t="s">
        <v>120</v>
      </c>
      <c r="C23" s="80">
        <v>191687</v>
      </c>
      <c r="D23" s="80">
        <v>195623</v>
      </c>
      <c r="E23" s="80">
        <v>201733</v>
      </c>
      <c r="F23" s="80">
        <v>211819</v>
      </c>
      <c r="G23" s="81">
        <v>216623</v>
      </c>
      <c r="H23" s="80">
        <v>204257</v>
      </c>
      <c r="I23" s="80">
        <v>197048</v>
      </c>
      <c r="J23" s="80">
        <v>181748</v>
      </c>
      <c r="K23" s="80">
        <v>175634</v>
      </c>
      <c r="L23" s="87">
        <v>175880</v>
      </c>
      <c r="M23" s="87">
        <v>179628</v>
      </c>
      <c r="N23" s="87">
        <v>181891</v>
      </c>
      <c r="O23" s="87">
        <v>178985</v>
      </c>
      <c r="P23" s="87">
        <v>178287</v>
      </c>
      <c r="Q23" s="87">
        <v>178853</v>
      </c>
      <c r="R23" s="4">
        <v>184026</v>
      </c>
      <c r="S23" s="4">
        <v>177132</v>
      </c>
      <c r="T23" s="4">
        <v>162988</v>
      </c>
      <c r="U23" s="4">
        <v>155236</v>
      </c>
      <c r="V23" s="4">
        <v>155358</v>
      </c>
      <c r="W23" s="4">
        <v>156986</v>
      </c>
      <c r="X23" s="4">
        <v>156426</v>
      </c>
      <c r="Y23" s="4">
        <v>160009</v>
      </c>
      <c r="Z23" s="4">
        <v>160593</v>
      </c>
      <c r="AA23" s="4">
        <v>162209</v>
      </c>
      <c r="AB23" s="4">
        <v>161605</v>
      </c>
      <c r="AC23" s="4">
        <v>154805</v>
      </c>
      <c r="AD23" s="4">
        <v>145849</v>
      </c>
      <c r="AE23" s="4">
        <v>144752</v>
      </c>
      <c r="AF23" s="4">
        <v>144684</v>
      </c>
      <c r="AG23" s="4">
        <v>142274</v>
      </c>
      <c r="AH23" s="4">
        <v>140659</v>
      </c>
      <c r="AI23" s="4">
        <v>138728</v>
      </c>
      <c r="AJ23" s="4">
        <v>133973</v>
      </c>
      <c r="AK23" s="4">
        <v>117893</v>
      </c>
      <c r="AL23" s="4">
        <v>112286</v>
      </c>
      <c r="AM23" s="4">
        <v>113419</v>
      </c>
      <c r="AN23" s="4">
        <v>114033</v>
      </c>
      <c r="AO23" s="4">
        <v>114080</v>
      </c>
      <c r="AP23" s="4">
        <v>118561</v>
      </c>
      <c r="AQ23" s="4">
        <v>123776</v>
      </c>
      <c r="AR23" s="4">
        <v>127322</v>
      </c>
      <c r="AS23" s="9">
        <v>129433</v>
      </c>
      <c r="AT23" s="28"/>
      <c r="AU23" s="28"/>
      <c r="AV23" s="42"/>
      <c r="AW23" s="25"/>
      <c r="BC23" s="12"/>
    </row>
    <row r="24" spans="1:56" s="14" customFormat="1" x14ac:dyDescent="0.3">
      <c r="B24" s="5" t="s">
        <v>121</v>
      </c>
      <c r="C24" s="80">
        <v>160779</v>
      </c>
      <c r="D24" s="80">
        <v>167564</v>
      </c>
      <c r="E24" s="80">
        <v>177709</v>
      </c>
      <c r="F24" s="81">
        <v>185839</v>
      </c>
      <c r="G24" s="80">
        <v>183807</v>
      </c>
      <c r="H24" s="80">
        <v>168483</v>
      </c>
      <c r="I24" s="80">
        <v>163228</v>
      </c>
      <c r="J24" s="80">
        <v>144200</v>
      </c>
      <c r="K24" s="80">
        <v>143447</v>
      </c>
      <c r="L24" s="87">
        <v>151553</v>
      </c>
      <c r="M24" s="87">
        <v>157292</v>
      </c>
      <c r="N24" s="87">
        <v>157292</v>
      </c>
      <c r="O24" s="87">
        <v>158365</v>
      </c>
      <c r="P24" s="87">
        <v>162192</v>
      </c>
      <c r="Q24" s="87">
        <v>164839</v>
      </c>
      <c r="R24" s="4">
        <v>163886</v>
      </c>
      <c r="S24" s="4">
        <v>158302</v>
      </c>
      <c r="T24" s="4">
        <v>151979</v>
      </c>
      <c r="U24" s="4">
        <v>147434</v>
      </c>
      <c r="V24" s="4">
        <v>153867</v>
      </c>
      <c r="W24" s="4">
        <v>161044</v>
      </c>
      <c r="X24" s="4">
        <v>161626</v>
      </c>
      <c r="Y24" s="4">
        <v>163798</v>
      </c>
      <c r="Z24" s="4">
        <v>163903</v>
      </c>
      <c r="AA24" s="4">
        <v>162198</v>
      </c>
      <c r="AB24" s="4">
        <v>161786</v>
      </c>
      <c r="AC24" s="4">
        <v>150467</v>
      </c>
      <c r="AD24" s="4">
        <v>140653</v>
      </c>
      <c r="AE24" s="4">
        <v>135408</v>
      </c>
      <c r="AF24" s="4">
        <v>132516</v>
      </c>
      <c r="AG24" s="4">
        <v>131570</v>
      </c>
      <c r="AH24" s="4">
        <v>129438</v>
      </c>
      <c r="AI24" s="4">
        <v>123889</v>
      </c>
      <c r="AJ24" s="4">
        <v>116309</v>
      </c>
      <c r="AK24" s="4">
        <v>97251</v>
      </c>
      <c r="AL24" s="4">
        <v>94879</v>
      </c>
      <c r="AM24" s="4">
        <v>98454</v>
      </c>
      <c r="AN24" s="4">
        <v>101972</v>
      </c>
      <c r="AO24" s="4">
        <v>104288</v>
      </c>
      <c r="AP24" s="4">
        <v>106917</v>
      </c>
      <c r="AQ24" s="4">
        <v>109740</v>
      </c>
      <c r="AR24" s="4">
        <v>113173</v>
      </c>
      <c r="AS24" s="9">
        <v>115277</v>
      </c>
      <c r="AT24" s="28"/>
      <c r="AU24" s="28"/>
      <c r="AV24" s="42"/>
      <c r="AW24" s="25"/>
      <c r="BC24" s="12"/>
    </row>
    <row r="25" spans="1:56" s="14" customFormat="1" x14ac:dyDescent="0.3"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23"/>
      <c r="AJ25" s="23"/>
      <c r="AK25" s="23"/>
      <c r="AL25" s="23"/>
      <c r="AM25" s="23"/>
      <c r="AN25" s="23"/>
      <c r="AO25" s="23"/>
      <c r="AP25" s="4"/>
      <c r="AQ25" s="4"/>
      <c r="AR25" s="4"/>
      <c r="AS25" s="9"/>
      <c r="AT25" s="28"/>
      <c r="AU25" s="28"/>
      <c r="AV25" s="28"/>
      <c r="AW25" s="42"/>
      <c r="AX25" s="25"/>
      <c r="BD25" s="12"/>
    </row>
    <row r="26" spans="1:56" s="14" customFormat="1" ht="15" customHeight="1" x14ac:dyDescent="0.3">
      <c r="A26" s="15"/>
      <c r="B26" s="19"/>
      <c r="C26" s="33"/>
      <c r="D26" s="33"/>
      <c r="E26" s="33"/>
      <c r="F26" s="33"/>
      <c r="G26" s="33"/>
      <c r="H26" s="33"/>
      <c r="I26" s="33"/>
      <c r="J26" s="33"/>
      <c r="K26" s="4"/>
      <c r="L26" s="100" t="s">
        <v>134</v>
      </c>
      <c r="M26" s="100"/>
      <c r="N26" s="101" t="s">
        <v>135</v>
      </c>
      <c r="O26" s="102"/>
      <c r="P26" s="103" t="s">
        <v>128</v>
      </c>
      <c r="Q26" s="104"/>
      <c r="R26" s="105" t="s">
        <v>129</v>
      </c>
      <c r="S26" s="106"/>
      <c r="T26" s="107" t="s">
        <v>131</v>
      </c>
      <c r="U26" s="108"/>
      <c r="V26" s="111" t="s">
        <v>132</v>
      </c>
      <c r="W26" s="112"/>
      <c r="X26" s="4"/>
      <c r="Y26" s="4"/>
      <c r="Z26" s="4"/>
      <c r="AA26" s="4"/>
      <c r="AK26" s="25"/>
      <c r="AL26" s="9"/>
      <c r="AM26" s="9"/>
      <c r="AN26" s="9"/>
      <c r="AO26" s="22"/>
      <c r="AP26" s="4"/>
      <c r="AQ26" s="4"/>
      <c r="AR26" s="12"/>
      <c r="AS26" s="12"/>
      <c r="AW26" s="31"/>
      <c r="BD26" s="12"/>
    </row>
    <row r="27" spans="1:56" s="14" customFormat="1" x14ac:dyDescent="0.3">
      <c r="A27" s="5"/>
      <c r="B27" s="6"/>
      <c r="C27" s="6"/>
      <c r="D27" s="6"/>
      <c r="E27" s="6"/>
      <c r="F27" s="6"/>
      <c r="G27" s="6"/>
      <c r="H27" s="6"/>
      <c r="I27" s="6"/>
      <c r="J27" s="6"/>
      <c r="K27" s="23"/>
      <c r="L27" s="50" t="s">
        <v>126</v>
      </c>
      <c r="M27" s="50" t="s">
        <v>127</v>
      </c>
      <c r="N27" s="49" t="s">
        <v>126</v>
      </c>
      <c r="O27" s="49" t="s">
        <v>127</v>
      </c>
      <c r="P27" s="71" t="s">
        <v>126</v>
      </c>
      <c r="Q27" s="71" t="s">
        <v>127</v>
      </c>
      <c r="R27" s="65" t="s">
        <v>126</v>
      </c>
      <c r="S27" s="65" t="s">
        <v>127</v>
      </c>
      <c r="T27" s="64" t="s">
        <v>126</v>
      </c>
      <c r="U27" s="64" t="s">
        <v>127</v>
      </c>
      <c r="V27" s="72" t="s">
        <v>126</v>
      </c>
      <c r="W27" s="72" t="s">
        <v>127</v>
      </c>
      <c r="X27" s="4"/>
      <c r="Y27" s="4"/>
      <c r="Z27" s="4"/>
      <c r="AA27" s="4"/>
      <c r="AK27" s="26"/>
      <c r="AL27" s="9"/>
      <c r="AM27" s="9"/>
      <c r="AN27" s="9"/>
      <c r="AO27" s="22"/>
      <c r="AP27" s="4"/>
      <c r="AQ27" s="4"/>
      <c r="AR27" s="12"/>
      <c r="AS27" s="12"/>
      <c r="AW27" s="31"/>
      <c r="BD27" s="12"/>
    </row>
    <row r="28" spans="1:56" s="14" customFormat="1" x14ac:dyDescent="0.3">
      <c r="A28" s="5"/>
      <c r="B28" s="4"/>
      <c r="C28" s="4"/>
      <c r="D28" s="4"/>
      <c r="E28" s="4"/>
      <c r="F28" s="4"/>
      <c r="G28" s="4"/>
      <c r="H28" s="4"/>
      <c r="I28" s="4"/>
      <c r="J28" s="4"/>
      <c r="K28" s="39" t="str">
        <f t="shared" ref="K28:K33" si="36">B19</f>
        <v>Central</v>
      </c>
      <c r="L28" s="67">
        <f>H19-C19</f>
        <v>11774</v>
      </c>
      <c r="M28" s="68">
        <f>H19/C19-1</f>
        <v>7.9618071287048453E-2</v>
      </c>
      <c r="N28" s="67">
        <f>R19-H19</f>
        <v>-11275</v>
      </c>
      <c r="O28" s="68">
        <f>R19/H19-1</f>
        <v>-7.0621026588581604E-2</v>
      </c>
      <c r="P28" s="67">
        <f>AB19-R19</f>
        <v>17066</v>
      </c>
      <c r="Q28" s="68">
        <f>AB19/R19-1</f>
        <v>0.11501550074133982</v>
      </c>
      <c r="R28" s="67">
        <f>AL19-AB19</f>
        <v>-56674</v>
      </c>
      <c r="S28" s="68">
        <f>AL19/AB19-1</f>
        <v>-0.34255285712558781</v>
      </c>
      <c r="T28" s="67">
        <f>AS19-AL19</f>
        <v>19266</v>
      </c>
      <c r="U28" s="68">
        <f>AS19/AL19-1</f>
        <v>0.17712278895303935</v>
      </c>
      <c r="V28" s="73">
        <f>AS19-MAX(C19:AS19)</f>
        <v>-39532</v>
      </c>
      <c r="W28" s="74">
        <f>AS19/MAX(C19:AS19)-1</f>
        <v>-0.2359133496449245</v>
      </c>
      <c r="X28" s="4"/>
      <c r="Y28" s="4"/>
      <c r="Z28" s="4"/>
      <c r="AA28" s="21"/>
      <c r="AK28" s="27"/>
      <c r="AL28" s="9"/>
      <c r="AM28" s="9"/>
      <c r="AN28" s="9"/>
      <c r="AO28" s="22"/>
      <c r="AP28" s="4"/>
      <c r="AQ28" s="4"/>
      <c r="AR28" s="12"/>
      <c r="AS28" s="12"/>
      <c r="AW28" s="31"/>
      <c r="BD28" s="12"/>
    </row>
    <row r="29" spans="1:56" s="14" customFormat="1" x14ac:dyDescent="0.3">
      <c r="A29" s="5"/>
      <c r="B29" s="4"/>
      <c r="C29" s="4"/>
      <c r="D29" s="4"/>
      <c r="E29" s="4"/>
      <c r="F29" s="4"/>
      <c r="G29" s="4"/>
      <c r="H29" s="4"/>
      <c r="I29" s="4"/>
      <c r="J29" s="4"/>
      <c r="K29" s="39" t="str">
        <f t="shared" si="36"/>
        <v>Northeast</v>
      </c>
      <c r="L29" s="67">
        <f t="shared" ref="L29:L33" si="37">H20-C20</f>
        <v>-9837</v>
      </c>
      <c r="M29" s="68">
        <f t="shared" ref="M29:M33" si="38">H20/C20-1</f>
        <v>-1.4617597584388853E-2</v>
      </c>
      <c r="N29" s="67">
        <f t="shared" ref="N29:N33" si="39">R20-H20</f>
        <v>-114140</v>
      </c>
      <c r="O29" s="68">
        <f t="shared" ref="O29:O33" si="40">R20/H20-1</f>
        <v>-0.17212596834052407</v>
      </c>
      <c r="P29" s="67">
        <f t="shared" ref="P29:P33" si="41">AB20-R20</f>
        <v>-21525</v>
      </c>
      <c r="Q29" s="68">
        <f t="shared" ref="Q29:Q33" si="42">AB20/R20-1</f>
        <v>-3.9209150076778942E-2</v>
      </c>
      <c r="R29" s="67">
        <f t="shared" ref="R29:R33" si="43">AL20-AB20</f>
        <v>-207778</v>
      </c>
      <c r="S29" s="68">
        <f t="shared" ref="S29:S33" si="44">AL20/AB20-1</f>
        <v>-0.39392629499444498</v>
      </c>
      <c r="T29" s="67">
        <f t="shared" ref="T29:T33" si="45">AS20-AL20</f>
        <v>27896</v>
      </c>
      <c r="U29" s="68">
        <f t="shared" ref="U29:U33" si="46">AS20/AL20-1</f>
        <v>8.7263354146073002E-2</v>
      </c>
      <c r="V29" s="73">
        <f t="shared" ref="V29:V33" si="47">AS20-MAX(C20:AS20)</f>
        <v>-372679</v>
      </c>
      <c r="W29" s="74">
        <f t="shared" ref="W29:W33" si="48">AS20/MAX(C20:AS20)-1</f>
        <v>-0.51742934060487245</v>
      </c>
      <c r="X29" s="4"/>
      <c r="Y29" s="4"/>
      <c r="Z29" s="4"/>
      <c r="AA29" s="21"/>
      <c r="AK29" s="27"/>
      <c r="AL29" s="9"/>
      <c r="AM29" s="9"/>
      <c r="AN29" s="9"/>
      <c r="AO29" s="22"/>
      <c r="AP29" s="4"/>
      <c r="AQ29" s="4"/>
      <c r="AR29" s="12"/>
      <c r="AS29" s="12"/>
      <c r="AW29" s="31"/>
      <c r="BD29" s="12"/>
    </row>
    <row r="30" spans="1:56" s="14" customFormat="1" x14ac:dyDescent="0.3">
      <c r="A30" s="19"/>
      <c r="B30" s="34"/>
      <c r="C30" s="33"/>
      <c r="D30" s="33"/>
      <c r="E30" s="33"/>
      <c r="F30" s="33"/>
      <c r="G30" s="33"/>
      <c r="H30" s="33"/>
      <c r="I30" s="33"/>
      <c r="J30" s="33"/>
      <c r="K30" s="39" t="str">
        <f t="shared" si="36"/>
        <v>Northwest</v>
      </c>
      <c r="L30" s="67">
        <f t="shared" si="37"/>
        <v>169</v>
      </c>
      <c r="M30" s="68">
        <f t="shared" si="38"/>
        <v>9.5710580266628043E-4</v>
      </c>
      <c r="N30" s="67">
        <f t="shared" si="39"/>
        <v>-6894</v>
      </c>
      <c r="O30" s="68">
        <f t="shared" si="40"/>
        <v>-3.9005788065156755E-2</v>
      </c>
      <c r="P30" s="67">
        <f t="shared" si="41"/>
        <v>10827</v>
      </c>
      <c r="Q30" s="68">
        <f t="shared" si="42"/>
        <v>6.3744855724790828E-2</v>
      </c>
      <c r="R30" s="67">
        <f t="shared" si="43"/>
        <v>-64865</v>
      </c>
      <c r="S30" s="68">
        <f t="shared" si="44"/>
        <v>-0.35901281852598022</v>
      </c>
      <c r="T30" s="67">
        <f t="shared" si="45"/>
        <v>21643</v>
      </c>
      <c r="U30" s="68">
        <f t="shared" si="46"/>
        <v>0.18688207510512811</v>
      </c>
      <c r="V30" s="73">
        <f t="shared" si="47"/>
        <v>-64168</v>
      </c>
      <c r="W30" s="74">
        <f t="shared" si="48"/>
        <v>-0.31825892015752244</v>
      </c>
      <c r="X30" s="4"/>
      <c r="Y30" s="4"/>
      <c r="Z30" s="4"/>
      <c r="AA30" s="21"/>
      <c r="AK30" s="25"/>
      <c r="AL30" s="9"/>
      <c r="AM30" s="9"/>
      <c r="AN30" s="9"/>
      <c r="AO30" s="22"/>
      <c r="AP30" s="4"/>
      <c r="AQ30" s="4"/>
      <c r="AR30" s="12"/>
      <c r="AS30" s="12"/>
      <c r="AW30" s="31"/>
      <c r="BD30" s="12"/>
    </row>
    <row r="31" spans="1:56" s="14" customFormat="1" x14ac:dyDescent="0.3">
      <c r="B31" s="19"/>
      <c r="C31" s="33"/>
      <c r="D31" s="33"/>
      <c r="E31" s="33"/>
      <c r="F31" s="33"/>
      <c r="G31" s="33"/>
      <c r="H31" s="33"/>
      <c r="I31" s="33"/>
      <c r="J31" s="33"/>
      <c r="K31" s="39" t="str">
        <f t="shared" si="36"/>
        <v>Southeast</v>
      </c>
      <c r="L31" s="67">
        <f t="shared" si="37"/>
        <v>4712</v>
      </c>
      <c r="M31" s="68">
        <f t="shared" si="38"/>
        <v>4.767686579245578E-2</v>
      </c>
      <c r="N31" s="67">
        <f t="shared" si="39"/>
        <v>-21424</v>
      </c>
      <c r="O31" s="68">
        <f t="shared" si="40"/>
        <v>-0.20690720852970723</v>
      </c>
      <c r="P31" s="67">
        <f t="shared" si="41"/>
        <v>7774</v>
      </c>
      <c r="Q31" s="68">
        <f t="shared" si="42"/>
        <v>9.4666341938626442E-2</v>
      </c>
      <c r="R31" s="67">
        <f t="shared" si="43"/>
        <v>-32265</v>
      </c>
      <c r="S31" s="68">
        <f t="shared" si="44"/>
        <v>-0.35892273121676643</v>
      </c>
      <c r="T31" s="67">
        <f t="shared" si="45"/>
        <v>2623</v>
      </c>
      <c r="U31" s="68">
        <f t="shared" si="46"/>
        <v>4.5515278765899003E-2</v>
      </c>
      <c r="V31" s="73">
        <f t="shared" si="47"/>
        <v>-51392</v>
      </c>
      <c r="W31" s="74">
        <f t="shared" si="48"/>
        <v>-0.46032030382286548</v>
      </c>
      <c r="X31" s="4"/>
      <c r="Y31" s="4"/>
      <c r="Z31" s="4"/>
      <c r="AA31" s="21"/>
      <c r="AK31" s="9"/>
      <c r="AL31" s="9"/>
      <c r="AM31" s="9"/>
      <c r="AN31" s="9"/>
      <c r="AO31" s="22"/>
      <c r="AP31" s="4"/>
      <c r="AQ31" s="4"/>
      <c r="AR31" s="12"/>
      <c r="AS31" s="12"/>
      <c r="AW31" s="31"/>
      <c r="BD31" s="12"/>
    </row>
    <row r="32" spans="1:56" s="14" customFormat="1" x14ac:dyDescent="0.3">
      <c r="A32" s="15"/>
      <c r="B32" s="19"/>
      <c r="C32" s="33"/>
      <c r="D32" s="33"/>
      <c r="E32" s="33"/>
      <c r="F32" s="33"/>
      <c r="G32" s="33"/>
      <c r="H32" s="33"/>
      <c r="I32" s="33"/>
      <c r="J32" s="33"/>
      <c r="K32" s="39" t="str">
        <f t="shared" si="36"/>
        <v>Southwest</v>
      </c>
      <c r="L32" s="67">
        <f t="shared" si="37"/>
        <v>12570</v>
      </c>
      <c r="M32" s="68">
        <f t="shared" si="38"/>
        <v>6.5575651974312255E-2</v>
      </c>
      <c r="N32" s="67">
        <f t="shared" si="39"/>
        <v>-20231</v>
      </c>
      <c r="O32" s="68">
        <f t="shared" si="40"/>
        <v>-9.9046789094131449E-2</v>
      </c>
      <c r="P32" s="67">
        <f t="shared" si="41"/>
        <v>-22421</v>
      </c>
      <c r="Q32" s="68">
        <f t="shared" si="42"/>
        <v>-0.12183604490669797</v>
      </c>
      <c r="R32" s="67">
        <f t="shared" si="43"/>
        <v>-49319</v>
      </c>
      <c r="S32" s="68">
        <f t="shared" si="44"/>
        <v>-0.30518238915875129</v>
      </c>
      <c r="T32" s="67">
        <f t="shared" si="45"/>
        <v>17147</v>
      </c>
      <c r="U32" s="68">
        <f t="shared" si="46"/>
        <v>0.15270826282884786</v>
      </c>
      <c r="V32" s="73">
        <f t="shared" si="47"/>
        <v>-87190</v>
      </c>
      <c r="W32" s="74">
        <f t="shared" si="48"/>
        <v>-0.4024965031414024</v>
      </c>
      <c r="X32" s="4"/>
      <c r="Y32" s="4"/>
      <c r="Z32" s="4"/>
      <c r="AA32" s="21"/>
      <c r="AK32" s="44"/>
      <c r="AL32" s="24"/>
      <c r="AM32" s="24"/>
      <c r="AN32" s="24"/>
      <c r="AO32" s="4"/>
      <c r="AP32" s="4"/>
      <c r="AQ32" s="4"/>
      <c r="AR32" s="12"/>
      <c r="AS32" s="12"/>
      <c r="AW32" s="31"/>
      <c r="BD32" s="12"/>
    </row>
    <row r="33" spans="1:57" s="14" customFormat="1" x14ac:dyDescent="0.3">
      <c r="A33" s="5"/>
      <c r="B33" s="6"/>
      <c r="C33" s="6"/>
      <c r="D33" s="6"/>
      <c r="E33" s="6"/>
      <c r="F33" s="6"/>
      <c r="G33" s="6"/>
      <c r="H33" s="6"/>
      <c r="I33" s="6"/>
      <c r="J33" s="6"/>
      <c r="K33" s="39" t="str">
        <f t="shared" si="36"/>
        <v>West</v>
      </c>
      <c r="L33" s="67">
        <f t="shared" si="37"/>
        <v>7704</v>
      </c>
      <c r="M33" s="68">
        <f t="shared" si="38"/>
        <v>4.7916705539902571E-2</v>
      </c>
      <c r="N33" s="67">
        <f t="shared" si="39"/>
        <v>-4597</v>
      </c>
      <c r="O33" s="68">
        <f t="shared" si="40"/>
        <v>-2.728465186398632E-2</v>
      </c>
      <c r="P33" s="67">
        <f t="shared" si="41"/>
        <v>-2100</v>
      </c>
      <c r="Q33" s="68">
        <f t="shared" si="42"/>
        <v>-1.281378519214571E-2</v>
      </c>
      <c r="R33" s="67">
        <f t="shared" si="43"/>
        <v>-66907</v>
      </c>
      <c r="S33" s="68">
        <f t="shared" si="44"/>
        <v>-0.41355247054751343</v>
      </c>
      <c r="T33" s="67">
        <f t="shared" si="45"/>
        <v>20398</v>
      </c>
      <c r="U33" s="68">
        <f t="shared" si="46"/>
        <v>0.21498961835601138</v>
      </c>
      <c r="V33" s="73">
        <f t="shared" si="47"/>
        <v>-70562</v>
      </c>
      <c r="W33" s="74">
        <f t="shared" si="48"/>
        <v>-0.37969425147573976</v>
      </c>
      <c r="X33" s="4"/>
      <c r="Y33" s="4"/>
      <c r="Z33" s="4"/>
      <c r="AA33" s="21"/>
      <c r="AK33" s="22"/>
      <c r="AL33" s="4"/>
      <c r="AM33" s="4"/>
      <c r="AN33" s="4"/>
      <c r="AO33" s="4"/>
      <c r="AP33" s="4"/>
      <c r="AQ33" s="4"/>
      <c r="AR33" s="12"/>
      <c r="AS33" s="12"/>
      <c r="AW33" s="31"/>
      <c r="BD33" s="12"/>
    </row>
    <row r="34" spans="1:57" s="14" customFormat="1" x14ac:dyDescent="0.3">
      <c r="A34" s="5"/>
      <c r="B34" s="4"/>
      <c r="C34" s="4"/>
      <c r="D34" s="4"/>
      <c r="E34" s="4"/>
      <c r="F34" s="4"/>
      <c r="G34" s="4"/>
      <c r="H34" s="4"/>
      <c r="I34" s="4"/>
      <c r="J34" s="4"/>
      <c r="K34" s="24"/>
      <c r="L34" s="66" t="s">
        <v>137</v>
      </c>
      <c r="M34" s="24"/>
      <c r="N34" s="24"/>
      <c r="O34" s="24"/>
      <c r="P34" s="24"/>
      <c r="Q34" s="24"/>
      <c r="R34" s="24"/>
      <c r="S34" s="24"/>
      <c r="T34" s="4"/>
      <c r="U34" s="4"/>
      <c r="V34" s="4"/>
      <c r="W34" s="4"/>
      <c r="X34" s="4"/>
      <c r="Y34" s="4"/>
      <c r="Z34" s="4"/>
      <c r="AA34" s="4"/>
      <c r="AK34" s="4"/>
      <c r="AL34" s="4"/>
      <c r="AM34" s="4"/>
      <c r="AN34" s="4"/>
      <c r="AO34" s="4"/>
      <c r="AP34" s="4"/>
      <c r="AQ34" s="4"/>
      <c r="AR34" s="12"/>
      <c r="AS34" s="12"/>
      <c r="AW34" s="31"/>
      <c r="BD34" s="12"/>
    </row>
    <row r="35" spans="1:57" s="14" customFormat="1" x14ac:dyDescent="0.3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8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12"/>
      <c r="AS35" s="12"/>
      <c r="AW35" s="31"/>
      <c r="BD35" s="12"/>
    </row>
    <row r="36" spans="1:57" s="14" customFormat="1" x14ac:dyDescent="0.3">
      <c r="A36" s="19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55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12"/>
      <c r="AS36" s="12"/>
      <c r="AW36" s="31"/>
      <c r="BD36" s="12"/>
    </row>
    <row r="37" spans="1:57" s="14" customFormat="1" x14ac:dyDescent="0.3">
      <c r="B37" s="1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12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12"/>
      <c r="AS37" s="12"/>
      <c r="AW37" s="31"/>
      <c r="BD37" s="12"/>
    </row>
    <row r="38" spans="1:57" x14ac:dyDescent="0.3">
      <c r="A38" s="15"/>
      <c r="B38" s="19"/>
      <c r="S38" s="14"/>
      <c r="T38" s="4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57" x14ac:dyDescent="0.3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57" x14ac:dyDescent="0.3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8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57" x14ac:dyDescent="0.3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57" x14ac:dyDescent="0.3">
      <c r="A42" s="19"/>
      <c r="B42" s="34"/>
      <c r="R42" s="55"/>
      <c r="S42" s="11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57" x14ac:dyDescent="0.3">
      <c r="B43" s="3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13"/>
      <c r="S43" s="11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57" x14ac:dyDescent="0.3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57" x14ac:dyDescent="0.3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57" x14ac:dyDescent="0.3">
      <c r="A46" s="10"/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00" t="s">
        <v>134</v>
      </c>
      <c r="AU46" s="100"/>
      <c r="AV46" s="101" t="s">
        <v>135</v>
      </c>
      <c r="AW46" s="102"/>
      <c r="AX46" s="103" t="s">
        <v>128</v>
      </c>
      <c r="AY46" s="104"/>
      <c r="AZ46" s="105" t="s">
        <v>129</v>
      </c>
      <c r="BA46" s="106"/>
      <c r="BB46" s="107" t="s">
        <v>131</v>
      </c>
      <c r="BC46" s="108"/>
      <c r="BD46" s="98" t="s">
        <v>132</v>
      </c>
      <c r="BE46" s="99"/>
    </row>
    <row r="47" spans="1:57" s="38" customFormat="1" ht="15" customHeight="1" x14ac:dyDescent="0.3">
      <c r="A47" s="1" t="s">
        <v>122</v>
      </c>
      <c r="B47" s="2" t="s">
        <v>123</v>
      </c>
      <c r="C47" s="59" t="s">
        <v>155</v>
      </c>
      <c r="D47" s="59" t="s">
        <v>156</v>
      </c>
      <c r="E47" s="59" t="s">
        <v>157</v>
      </c>
      <c r="F47" s="59" t="s">
        <v>158</v>
      </c>
      <c r="G47" s="59" t="s">
        <v>159</v>
      </c>
      <c r="H47" s="59" t="s">
        <v>160</v>
      </c>
      <c r="I47" s="60" t="s">
        <v>161</v>
      </c>
      <c r="J47" s="60" t="s">
        <v>162</v>
      </c>
      <c r="K47" s="60" t="s">
        <v>163</v>
      </c>
      <c r="L47" s="60" t="s">
        <v>149</v>
      </c>
      <c r="M47" s="60" t="s">
        <v>150</v>
      </c>
      <c r="N47" s="60" t="s">
        <v>151</v>
      </c>
      <c r="O47" s="60" t="s">
        <v>152</v>
      </c>
      <c r="P47" s="60" t="s">
        <v>153</v>
      </c>
      <c r="Q47" s="60" t="s">
        <v>154</v>
      </c>
      <c r="R47" s="41" t="s">
        <v>0</v>
      </c>
      <c r="S47" s="70" t="s">
        <v>1</v>
      </c>
      <c r="T47" s="61" t="s">
        <v>2</v>
      </c>
      <c r="U47" s="61" t="s">
        <v>3</v>
      </c>
      <c r="V47" s="61" t="s">
        <v>4</v>
      </c>
      <c r="W47" s="61" t="s">
        <v>5</v>
      </c>
      <c r="X47" s="61" t="s">
        <v>6</v>
      </c>
      <c r="Y47" s="61" t="s">
        <v>7</v>
      </c>
      <c r="Z47" s="61" t="s">
        <v>8</v>
      </c>
      <c r="AA47" s="61" t="s">
        <v>9</v>
      </c>
      <c r="AB47" s="61" t="s">
        <v>10</v>
      </c>
      <c r="AC47" s="40" t="s">
        <v>11</v>
      </c>
      <c r="AD47" s="40" t="s">
        <v>12</v>
      </c>
      <c r="AE47" s="40" t="s">
        <v>13</v>
      </c>
      <c r="AF47" s="40" t="s">
        <v>14</v>
      </c>
      <c r="AG47" s="40" t="s">
        <v>15</v>
      </c>
      <c r="AH47" s="40" t="s">
        <v>16</v>
      </c>
      <c r="AI47" s="40" t="s">
        <v>17</v>
      </c>
      <c r="AJ47" s="40" t="s">
        <v>18</v>
      </c>
      <c r="AK47" s="40" t="s">
        <v>19</v>
      </c>
      <c r="AL47" s="40" t="s">
        <v>20</v>
      </c>
      <c r="AM47" s="62" t="s">
        <v>21</v>
      </c>
      <c r="AN47" s="62" t="s">
        <v>22</v>
      </c>
      <c r="AO47" s="62" t="s">
        <v>23</v>
      </c>
      <c r="AP47" s="62" t="s">
        <v>24</v>
      </c>
      <c r="AQ47" s="62" t="s">
        <v>25</v>
      </c>
      <c r="AR47" s="62" t="s">
        <v>26</v>
      </c>
      <c r="AS47" s="63" t="s">
        <v>130</v>
      </c>
      <c r="AT47" s="50" t="s">
        <v>126</v>
      </c>
      <c r="AU47" s="50" t="s">
        <v>127</v>
      </c>
      <c r="AV47" s="49" t="s">
        <v>126</v>
      </c>
      <c r="AW47" s="49" t="s">
        <v>127</v>
      </c>
      <c r="AX47" s="71" t="s">
        <v>126</v>
      </c>
      <c r="AY47" s="71" t="s">
        <v>127</v>
      </c>
      <c r="AZ47" s="65" t="s">
        <v>126</v>
      </c>
      <c r="BA47" s="65" t="s">
        <v>127</v>
      </c>
      <c r="BB47" s="64" t="s">
        <v>126</v>
      </c>
      <c r="BC47" s="64" t="s">
        <v>127</v>
      </c>
      <c r="BD47" s="69" t="s">
        <v>126</v>
      </c>
      <c r="BE47" s="69" t="s">
        <v>127</v>
      </c>
    </row>
    <row r="48" spans="1:57" s="14" customFormat="1" x14ac:dyDescent="0.3">
      <c r="A48" s="3" t="s">
        <v>38</v>
      </c>
      <c r="B48" s="37" t="s">
        <v>38</v>
      </c>
      <c r="C48" s="87">
        <v>1421812</v>
      </c>
      <c r="D48" s="87">
        <v>1448938</v>
      </c>
      <c r="E48" s="87">
        <v>1506054</v>
      </c>
      <c r="F48" s="87">
        <v>1564605</v>
      </c>
      <c r="G48" s="87">
        <v>1573168</v>
      </c>
      <c r="H48" s="87">
        <v>1450908</v>
      </c>
      <c r="I48" s="87">
        <v>1398216</v>
      </c>
      <c r="J48" s="87">
        <v>1246222</v>
      </c>
      <c r="K48" s="87">
        <v>1208564</v>
      </c>
      <c r="L48" s="87">
        <v>1231533</v>
      </c>
      <c r="M48" s="87">
        <v>1260854</v>
      </c>
      <c r="N48" s="87">
        <v>1254044</v>
      </c>
      <c r="O48" s="87">
        <v>1256646</v>
      </c>
      <c r="P48" s="87">
        <v>1299121</v>
      </c>
      <c r="Q48" s="87">
        <v>1315627</v>
      </c>
      <c r="R48" s="4">
        <v>1307783</v>
      </c>
      <c r="S48" s="4">
        <v>1249813</v>
      </c>
      <c r="T48" s="4">
        <v>1203806</v>
      </c>
      <c r="U48" s="4">
        <v>1194909</v>
      </c>
      <c r="V48" s="4">
        <v>1232413</v>
      </c>
      <c r="W48" s="4">
        <v>1273264</v>
      </c>
      <c r="X48" s="4">
        <v>1275965</v>
      </c>
      <c r="Y48" s="4">
        <v>1285914</v>
      </c>
      <c r="Z48" s="4">
        <v>1292469</v>
      </c>
      <c r="AA48" s="4">
        <v>1296827</v>
      </c>
      <c r="AB48" s="4">
        <v>1297748</v>
      </c>
      <c r="AC48" s="4">
        <v>1223137</v>
      </c>
      <c r="AD48" s="4">
        <v>1145767</v>
      </c>
      <c r="AE48" s="4">
        <v>1100633</v>
      </c>
      <c r="AF48" s="4">
        <v>1083103</v>
      </c>
      <c r="AG48" s="4">
        <v>1069291</v>
      </c>
      <c r="AH48" s="4">
        <v>1050691</v>
      </c>
      <c r="AI48" s="4">
        <v>1020866</v>
      </c>
      <c r="AJ48" s="4">
        <v>975661</v>
      </c>
      <c r="AK48" s="4">
        <v>835244</v>
      </c>
      <c r="AL48" s="4">
        <v>813803</v>
      </c>
      <c r="AM48" s="4">
        <v>838950</v>
      </c>
      <c r="AN48" s="4">
        <v>863727</v>
      </c>
      <c r="AO48" s="4">
        <v>875147</v>
      </c>
      <c r="AP48" s="4">
        <v>899552</v>
      </c>
      <c r="AQ48" s="4">
        <v>916030</v>
      </c>
      <c r="AR48" s="36">
        <v>918424</v>
      </c>
      <c r="AS48" s="85">
        <v>930920</v>
      </c>
      <c r="AT48" s="67">
        <f t="shared" ref="AT48" si="49">H48-C48</f>
        <v>29096</v>
      </c>
      <c r="AU48" s="68">
        <f t="shared" ref="AU48" si="50">H48/C48-1</f>
        <v>2.0464027592958844E-2</v>
      </c>
      <c r="AV48" s="67">
        <f t="shared" ref="AV48" si="51">R48-H48</f>
        <v>-143125</v>
      </c>
      <c r="AW48" s="68">
        <f t="shared" ref="AW48" si="52">R48/H48-1</f>
        <v>-9.8645124294579722E-2</v>
      </c>
      <c r="AX48" s="67">
        <f t="shared" ref="AX48" si="53">AB48-R48</f>
        <v>-10035</v>
      </c>
      <c r="AY48" s="68">
        <f t="shared" ref="AY48" si="54">AB48/R48-1</f>
        <v>-7.6732913640871203E-3</v>
      </c>
      <c r="AZ48" s="67">
        <f t="shared" ref="AZ48" si="55">AL48-AB48</f>
        <v>-483945</v>
      </c>
      <c r="BA48" s="68">
        <f t="shared" ref="BA48" si="56">AL48/AB48-1</f>
        <v>-0.37291138187074846</v>
      </c>
      <c r="BB48" s="67">
        <f t="shared" ref="BB48" si="57">AS48-AL48</f>
        <v>117117</v>
      </c>
      <c r="BC48" s="68">
        <f t="shared" ref="BC48" si="58">AS48/AL48-1</f>
        <v>0.1439132074961631</v>
      </c>
      <c r="BD48" s="39">
        <f t="shared" ref="BD48" si="59">AS48-MAX(C48:AS48)</f>
        <v>-642248</v>
      </c>
      <c r="BE48" s="45">
        <f t="shared" ref="BE48" si="60">AS48/MAX(C48:AS48)-1</f>
        <v>-0.40825137556828006</v>
      </c>
    </row>
    <row r="49" spans="1:57" s="14" customFormat="1" x14ac:dyDescent="0.3">
      <c r="A49" s="3" t="s">
        <v>47</v>
      </c>
      <c r="B49" s="37" t="s">
        <v>119</v>
      </c>
      <c r="C49" s="80">
        <v>859</v>
      </c>
      <c r="D49" s="80">
        <v>933</v>
      </c>
      <c r="E49" s="80">
        <v>1053</v>
      </c>
      <c r="F49" s="80">
        <v>1133</v>
      </c>
      <c r="G49" s="80">
        <v>1088</v>
      </c>
      <c r="H49" s="80">
        <v>829</v>
      </c>
      <c r="I49" s="81">
        <v>2035</v>
      </c>
      <c r="J49" s="80">
        <v>1100</v>
      </c>
      <c r="K49" s="80">
        <v>533</v>
      </c>
      <c r="L49" s="87">
        <v>651</v>
      </c>
      <c r="M49" s="87">
        <v>863</v>
      </c>
      <c r="N49" s="87">
        <v>756</v>
      </c>
      <c r="O49" s="87">
        <v>751</v>
      </c>
      <c r="P49" s="87">
        <v>863</v>
      </c>
      <c r="Q49" s="87">
        <v>804</v>
      </c>
      <c r="R49" s="4">
        <v>750</v>
      </c>
      <c r="S49" s="4">
        <v>704</v>
      </c>
      <c r="T49" s="4">
        <v>843</v>
      </c>
      <c r="U49" s="4">
        <v>1049</v>
      </c>
      <c r="V49" s="4">
        <v>1074</v>
      </c>
      <c r="W49" s="4">
        <v>1019</v>
      </c>
      <c r="X49" s="4">
        <v>1070</v>
      </c>
      <c r="Y49" s="4">
        <v>1087</v>
      </c>
      <c r="Z49" s="4">
        <v>1164</v>
      </c>
      <c r="AA49" s="4">
        <v>1366</v>
      </c>
      <c r="AB49" s="4">
        <v>1347</v>
      </c>
      <c r="AC49" s="4">
        <v>994</v>
      </c>
      <c r="AD49" s="76">
        <v>0</v>
      </c>
      <c r="AE49" s="4">
        <v>833</v>
      </c>
      <c r="AF49" s="4">
        <v>990</v>
      </c>
      <c r="AG49" s="4">
        <v>974</v>
      </c>
      <c r="AH49" s="4">
        <v>1058</v>
      </c>
      <c r="AI49" s="4">
        <v>1364</v>
      </c>
      <c r="AJ49" s="4">
        <v>1246</v>
      </c>
      <c r="AK49" s="4">
        <v>838</v>
      </c>
      <c r="AL49" s="4">
        <v>848</v>
      </c>
      <c r="AM49" s="4">
        <v>915</v>
      </c>
      <c r="AN49" s="4">
        <v>800</v>
      </c>
      <c r="AO49" s="4">
        <v>821</v>
      </c>
      <c r="AP49" s="4">
        <v>848</v>
      </c>
      <c r="AQ49" s="4">
        <v>929</v>
      </c>
      <c r="AR49" s="36">
        <v>1006</v>
      </c>
      <c r="AS49" s="85">
        <v>1033</v>
      </c>
      <c r="AT49" s="67">
        <f t="shared" ref="AT49:AT80" si="61">H49-C49</f>
        <v>-30</v>
      </c>
      <c r="AU49" s="68">
        <f t="shared" ref="AU49:AU80" si="62">H49/C49-1</f>
        <v>-3.4924330616996513E-2</v>
      </c>
      <c r="AV49" s="67">
        <f t="shared" ref="AV49:AV80" si="63">R49-H49</f>
        <v>-79</v>
      </c>
      <c r="AW49" s="68">
        <f t="shared" ref="AW49:AW80" si="64">R49/H49-1</f>
        <v>-9.5295536791314861E-2</v>
      </c>
      <c r="AX49" s="67">
        <f t="shared" ref="AX49:AX80" si="65">AB49-R49</f>
        <v>597</v>
      </c>
      <c r="AY49" s="68">
        <f t="shared" ref="AY49:AY80" si="66">AB49/R49-1</f>
        <v>0.79600000000000004</v>
      </c>
      <c r="AZ49" s="67">
        <f t="shared" ref="AZ49:AZ80" si="67">AL49-AB49</f>
        <v>-499</v>
      </c>
      <c r="BA49" s="68">
        <f t="shared" ref="BA49:BA80" si="68">AL49/AB49-1</f>
        <v>-0.370452858203415</v>
      </c>
      <c r="BB49" s="67">
        <f t="shared" ref="BB49:BB80" si="69">AS49-AL49</f>
        <v>185</v>
      </c>
      <c r="BC49" s="68">
        <f t="shared" ref="BC49:BC80" si="70">AS49/AL49-1</f>
        <v>0.21816037735849059</v>
      </c>
      <c r="BD49" s="39">
        <f t="shared" ref="BD49:BD80" si="71">AS49-MAX(C49:AS49)</f>
        <v>-1002</v>
      </c>
      <c r="BE49" s="45">
        <f t="shared" ref="BE49:BE80" si="72">AS49/MAX(C49:AS49)-1</f>
        <v>-0.49238329238329237</v>
      </c>
    </row>
    <row r="50" spans="1:57" s="14" customFormat="1" x14ac:dyDescent="0.3">
      <c r="A50" s="3" t="s">
        <v>48</v>
      </c>
      <c r="B50" s="37" t="s">
        <v>118</v>
      </c>
      <c r="C50" s="80">
        <v>18898</v>
      </c>
      <c r="D50" s="80">
        <v>19066</v>
      </c>
      <c r="E50" s="97">
        <v>19608</v>
      </c>
      <c r="F50" s="80">
        <v>20887</v>
      </c>
      <c r="G50" s="81">
        <v>21309</v>
      </c>
      <c r="H50" s="80">
        <v>19061</v>
      </c>
      <c r="I50" s="80">
        <v>17897</v>
      </c>
      <c r="J50" s="80">
        <v>16631</v>
      </c>
      <c r="K50" s="80">
        <v>16548</v>
      </c>
      <c r="L50" s="87">
        <v>17511</v>
      </c>
      <c r="M50" s="87">
        <v>17957</v>
      </c>
      <c r="N50" s="87">
        <v>18854</v>
      </c>
      <c r="O50" s="87">
        <v>18859</v>
      </c>
      <c r="P50" s="87">
        <v>18655</v>
      </c>
      <c r="Q50" s="87">
        <v>18520</v>
      </c>
      <c r="R50" s="4">
        <v>17010</v>
      </c>
      <c r="S50" s="4">
        <v>16050</v>
      </c>
      <c r="T50" s="4">
        <v>15052</v>
      </c>
      <c r="U50" s="4">
        <v>14359</v>
      </c>
      <c r="V50" s="4">
        <v>13827</v>
      </c>
      <c r="W50" s="4">
        <v>13370</v>
      </c>
      <c r="X50" s="4">
        <v>13410</v>
      </c>
      <c r="Y50" s="4">
        <v>13527</v>
      </c>
      <c r="Z50" s="4">
        <v>14082</v>
      </c>
      <c r="AA50" s="4">
        <v>14860</v>
      </c>
      <c r="AB50" s="4">
        <v>15320</v>
      </c>
      <c r="AC50" s="4">
        <v>14270</v>
      </c>
      <c r="AD50" s="4">
        <v>13675</v>
      </c>
      <c r="AE50" s="4">
        <v>13200</v>
      </c>
      <c r="AF50" s="4">
        <v>13085</v>
      </c>
      <c r="AG50" s="4">
        <v>13546</v>
      </c>
      <c r="AH50" s="4">
        <v>12474</v>
      </c>
      <c r="AI50" s="4">
        <v>11247</v>
      </c>
      <c r="AJ50" s="4">
        <v>10456</v>
      </c>
      <c r="AK50" s="4">
        <v>9402</v>
      </c>
      <c r="AL50" s="4">
        <v>9387</v>
      </c>
      <c r="AM50" s="4">
        <v>9492</v>
      </c>
      <c r="AN50" s="4">
        <v>9657</v>
      </c>
      <c r="AO50" s="4">
        <v>10186</v>
      </c>
      <c r="AP50" s="4">
        <v>10422</v>
      </c>
      <c r="AQ50" s="4">
        <v>10816</v>
      </c>
      <c r="AR50" s="36">
        <v>10827</v>
      </c>
      <c r="AS50" s="85">
        <v>11035</v>
      </c>
      <c r="AT50" s="67">
        <f t="shared" si="61"/>
        <v>163</v>
      </c>
      <c r="AU50" s="68">
        <f t="shared" si="62"/>
        <v>8.6252513493492167E-3</v>
      </c>
      <c r="AV50" s="67">
        <f t="shared" si="63"/>
        <v>-2051</v>
      </c>
      <c r="AW50" s="68">
        <f t="shared" si="64"/>
        <v>-0.10760190965846494</v>
      </c>
      <c r="AX50" s="67">
        <f t="shared" si="65"/>
        <v>-1690</v>
      </c>
      <c r="AY50" s="68">
        <f t="shared" si="66"/>
        <v>-9.9353321575543774E-2</v>
      </c>
      <c r="AZ50" s="67">
        <f t="shared" si="67"/>
        <v>-5933</v>
      </c>
      <c r="BA50" s="68">
        <f t="shared" si="68"/>
        <v>-0.38727154046997392</v>
      </c>
      <c r="BB50" s="67">
        <f t="shared" si="69"/>
        <v>1648</v>
      </c>
      <c r="BC50" s="68">
        <f t="shared" si="70"/>
        <v>0.17556194737402797</v>
      </c>
      <c r="BD50" s="39">
        <f t="shared" si="71"/>
        <v>-10274</v>
      </c>
      <c r="BE50" s="45">
        <f t="shared" si="72"/>
        <v>-0.48214369515228306</v>
      </c>
    </row>
    <row r="51" spans="1:57" s="14" customFormat="1" x14ac:dyDescent="0.3">
      <c r="A51" s="3" t="s">
        <v>27</v>
      </c>
      <c r="B51" s="37" t="s">
        <v>46</v>
      </c>
      <c r="C51" s="80">
        <v>7457</v>
      </c>
      <c r="D51" s="80">
        <v>7206</v>
      </c>
      <c r="E51" s="80">
        <v>7521</v>
      </c>
      <c r="F51" s="80">
        <v>8176</v>
      </c>
      <c r="G51" s="81">
        <v>8436</v>
      </c>
      <c r="H51" s="80">
        <v>8118</v>
      </c>
      <c r="I51" s="80">
        <v>7920</v>
      </c>
      <c r="J51" s="80">
        <v>6834</v>
      </c>
      <c r="K51" s="80">
        <v>6440</v>
      </c>
      <c r="L51" s="87">
        <v>6748</v>
      </c>
      <c r="M51" s="87">
        <v>6524</v>
      </c>
      <c r="N51" s="87">
        <v>6682</v>
      </c>
      <c r="O51" s="87">
        <v>7053</v>
      </c>
      <c r="P51" s="87">
        <v>7295</v>
      </c>
      <c r="Q51" s="87">
        <v>7312</v>
      </c>
      <c r="R51" s="4">
        <v>7276</v>
      </c>
      <c r="S51" s="4">
        <v>7122</v>
      </c>
      <c r="T51" s="4">
        <v>7072</v>
      </c>
      <c r="U51" s="4">
        <v>7009</v>
      </c>
      <c r="V51" s="4">
        <v>7346</v>
      </c>
      <c r="W51" s="4">
        <v>7443</v>
      </c>
      <c r="X51" s="4">
        <v>6947</v>
      </c>
      <c r="Y51" s="4">
        <v>6879</v>
      </c>
      <c r="Z51" s="4">
        <v>6839</v>
      </c>
      <c r="AA51" s="4">
        <v>6840</v>
      </c>
      <c r="AB51" s="4">
        <v>6879</v>
      </c>
      <c r="AC51" s="4">
        <v>6461</v>
      </c>
      <c r="AD51" s="4">
        <v>5984</v>
      </c>
      <c r="AE51" s="4">
        <v>5553</v>
      </c>
      <c r="AF51" s="4">
        <v>5146</v>
      </c>
      <c r="AG51" s="4">
        <v>5003</v>
      </c>
      <c r="AH51" s="4">
        <v>4953</v>
      </c>
      <c r="AI51" s="4">
        <v>4687</v>
      </c>
      <c r="AJ51" s="4">
        <v>4305</v>
      </c>
      <c r="AK51" s="4">
        <v>3879</v>
      </c>
      <c r="AL51" s="4">
        <v>3819</v>
      </c>
      <c r="AM51" s="4">
        <v>3865</v>
      </c>
      <c r="AN51" s="4">
        <v>3980</v>
      </c>
      <c r="AO51" s="4">
        <v>4071</v>
      </c>
      <c r="AP51" s="4">
        <v>4214</v>
      </c>
      <c r="AQ51" s="4">
        <v>4368</v>
      </c>
      <c r="AR51" s="36">
        <v>4611</v>
      </c>
      <c r="AS51" s="85">
        <v>4605</v>
      </c>
      <c r="AT51" s="67">
        <f t="shared" si="61"/>
        <v>661</v>
      </c>
      <c r="AU51" s="68">
        <f t="shared" si="62"/>
        <v>8.864154485718112E-2</v>
      </c>
      <c r="AV51" s="67">
        <f t="shared" si="63"/>
        <v>-842</v>
      </c>
      <c r="AW51" s="68">
        <f t="shared" si="64"/>
        <v>-0.10372012811037201</v>
      </c>
      <c r="AX51" s="67">
        <f t="shared" si="65"/>
        <v>-397</v>
      </c>
      <c r="AY51" s="68">
        <f t="shared" si="66"/>
        <v>-5.4562946673996748E-2</v>
      </c>
      <c r="AZ51" s="67">
        <f t="shared" si="67"/>
        <v>-3060</v>
      </c>
      <c r="BA51" s="68">
        <f t="shared" si="68"/>
        <v>-0.44483209768861753</v>
      </c>
      <c r="BB51" s="67">
        <f t="shared" si="69"/>
        <v>786</v>
      </c>
      <c r="BC51" s="68">
        <f t="shared" si="70"/>
        <v>0.20581304006284373</v>
      </c>
      <c r="BD51" s="39">
        <f t="shared" si="71"/>
        <v>-3831</v>
      </c>
      <c r="BE51" s="45">
        <f t="shared" si="72"/>
        <v>-0.45412517780938833</v>
      </c>
    </row>
    <row r="52" spans="1:57" s="14" customFormat="1" x14ac:dyDescent="0.3">
      <c r="A52" s="3" t="s">
        <v>28</v>
      </c>
      <c r="B52" s="37" t="s">
        <v>46</v>
      </c>
      <c r="C52" s="80">
        <v>13042</v>
      </c>
      <c r="D52" s="80">
        <v>13843</v>
      </c>
      <c r="E52" s="80">
        <v>14610</v>
      </c>
      <c r="F52" s="81">
        <v>15197</v>
      </c>
      <c r="G52" s="80">
        <v>15053</v>
      </c>
      <c r="H52" s="80">
        <v>13413</v>
      </c>
      <c r="I52" s="80">
        <v>12660</v>
      </c>
      <c r="J52" s="80">
        <v>10583</v>
      </c>
      <c r="K52" s="80">
        <v>9861</v>
      </c>
      <c r="L52" s="87">
        <v>9929</v>
      </c>
      <c r="M52" s="87">
        <v>9876</v>
      </c>
      <c r="N52" s="87">
        <v>9887</v>
      </c>
      <c r="O52" s="87">
        <v>9557</v>
      </c>
      <c r="P52" s="87">
        <v>9485</v>
      </c>
      <c r="Q52" s="87">
        <v>9638</v>
      </c>
      <c r="R52" s="4">
        <v>9902</v>
      </c>
      <c r="S52" s="4">
        <v>9145</v>
      </c>
      <c r="T52" s="4">
        <v>9176</v>
      </c>
      <c r="U52" s="4">
        <v>9806</v>
      </c>
      <c r="V52" s="4">
        <v>10321</v>
      </c>
      <c r="W52" s="4">
        <v>10908</v>
      </c>
      <c r="X52" s="4">
        <v>11283</v>
      </c>
      <c r="Y52" s="4">
        <v>11269</v>
      </c>
      <c r="Z52" s="4">
        <v>11715</v>
      </c>
      <c r="AA52" s="4">
        <v>11938</v>
      </c>
      <c r="AB52" s="4">
        <v>11760</v>
      </c>
      <c r="AC52" s="4">
        <v>10572</v>
      </c>
      <c r="AD52" s="4">
        <v>10444</v>
      </c>
      <c r="AE52" s="4">
        <v>10026</v>
      </c>
      <c r="AF52" s="4">
        <v>9898</v>
      </c>
      <c r="AG52" s="4">
        <v>9954</v>
      </c>
      <c r="AH52" s="4">
        <v>9664</v>
      </c>
      <c r="AI52" s="4">
        <v>9023</v>
      </c>
      <c r="AJ52" s="4">
        <v>8611</v>
      </c>
      <c r="AK52" s="4">
        <v>7079</v>
      </c>
      <c r="AL52" s="4">
        <v>7249</v>
      </c>
      <c r="AM52" s="4">
        <v>7525</v>
      </c>
      <c r="AN52" s="4">
        <v>7532</v>
      </c>
      <c r="AO52" s="4">
        <v>7718</v>
      </c>
      <c r="AP52" s="4">
        <v>8088</v>
      </c>
      <c r="AQ52" s="4">
        <v>8255</v>
      </c>
      <c r="AR52" s="36">
        <v>8233</v>
      </c>
      <c r="AS52" s="85">
        <v>8128</v>
      </c>
      <c r="AT52" s="67">
        <f t="shared" si="61"/>
        <v>371</v>
      </c>
      <c r="AU52" s="68">
        <f t="shared" si="62"/>
        <v>2.8446557276491369E-2</v>
      </c>
      <c r="AV52" s="67">
        <f t="shared" si="63"/>
        <v>-3511</v>
      </c>
      <c r="AW52" s="68">
        <f t="shared" si="64"/>
        <v>-0.2617609781555208</v>
      </c>
      <c r="AX52" s="67">
        <f t="shared" si="65"/>
        <v>1858</v>
      </c>
      <c r="AY52" s="68">
        <f t="shared" si="66"/>
        <v>0.18763886083619474</v>
      </c>
      <c r="AZ52" s="67">
        <f t="shared" si="67"/>
        <v>-4511</v>
      </c>
      <c r="BA52" s="68">
        <f t="shared" si="68"/>
        <v>-0.38358843537414966</v>
      </c>
      <c r="BB52" s="67">
        <f t="shared" si="69"/>
        <v>879</v>
      </c>
      <c r="BC52" s="68">
        <f t="shared" si="70"/>
        <v>0.12125810456614716</v>
      </c>
      <c r="BD52" s="39">
        <f t="shared" si="71"/>
        <v>-7069</v>
      </c>
      <c r="BE52" s="45">
        <f t="shared" si="72"/>
        <v>-0.46515759689412384</v>
      </c>
    </row>
    <row r="53" spans="1:57" s="14" customFormat="1" x14ac:dyDescent="0.3">
      <c r="A53" s="3" t="s">
        <v>49</v>
      </c>
      <c r="B53" s="37" t="s">
        <v>119</v>
      </c>
      <c r="C53" s="80">
        <v>1612</v>
      </c>
      <c r="D53" s="80">
        <v>1530</v>
      </c>
      <c r="E53" s="80">
        <v>1736</v>
      </c>
      <c r="F53" s="80">
        <v>1826</v>
      </c>
      <c r="G53" s="81">
        <v>1951</v>
      </c>
      <c r="H53" s="80">
        <v>1762</v>
      </c>
      <c r="I53" s="80">
        <v>1480</v>
      </c>
      <c r="J53" s="80">
        <v>1392</v>
      </c>
      <c r="K53" s="80">
        <v>1301</v>
      </c>
      <c r="L53" s="87">
        <v>1160</v>
      </c>
      <c r="M53" s="87">
        <v>1186</v>
      </c>
      <c r="N53" s="87">
        <v>1243</v>
      </c>
      <c r="O53" s="87">
        <v>1515</v>
      </c>
      <c r="P53" s="87">
        <v>1583</v>
      </c>
      <c r="Q53" s="87">
        <v>1614</v>
      </c>
      <c r="R53" s="4">
        <v>1407</v>
      </c>
      <c r="S53" s="4">
        <v>1351</v>
      </c>
      <c r="T53" s="4">
        <v>1240</v>
      </c>
      <c r="U53" s="4">
        <v>1138</v>
      </c>
      <c r="V53" s="4">
        <v>1326</v>
      </c>
      <c r="W53" s="4">
        <v>1160</v>
      </c>
      <c r="X53" s="4">
        <v>1232</v>
      </c>
      <c r="Y53" s="4">
        <v>1414</v>
      </c>
      <c r="Z53" s="4">
        <v>1455</v>
      </c>
      <c r="AA53" s="4">
        <v>1420</v>
      </c>
      <c r="AB53" s="4">
        <v>1716</v>
      </c>
      <c r="AC53" s="4">
        <v>1559</v>
      </c>
      <c r="AD53" s="4">
        <v>1484</v>
      </c>
      <c r="AE53" s="4">
        <v>1449</v>
      </c>
      <c r="AF53" s="4">
        <v>1416</v>
      </c>
      <c r="AG53" s="4">
        <v>1368</v>
      </c>
      <c r="AH53" s="4">
        <v>1160</v>
      </c>
      <c r="AI53" s="4">
        <v>1137</v>
      </c>
      <c r="AJ53" s="4">
        <v>1143</v>
      </c>
      <c r="AK53" s="4">
        <v>1079</v>
      </c>
      <c r="AL53" s="4">
        <v>1088</v>
      </c>
      <c r="AM53" s="4">
        <v>1117</v>
      </c>
      <c r="AN53" s="4">
        <v>1171</v>
      </c>
      <c r="AO53" s="4">
        <v>1153</v>
      </c>
      <c r="AP53" s="4">
        <v>1242</v>
      </c>
      <c r="AQ53" s="4">
        <v>1215</v>
      </c>
      <c r="AR53" s="36">
        <v>1193</v>
      </c>
      <c r="AS53" s="85">
        <v>1291</v>
      </c>
      <c r="AT53" s="67">
        <f t="shared" si="61"/>
        <v>150</v>
      </c>
      <c r="AU53" s="68">
        <f t="shared" si="62"/>
        <v>9.3052109181141374E-2</v>
      </c>
      <c r="AV53" s="67">
        <f t="shared" si="63"/>
        <v>-355</v>
      </c>
      <c r="AW53" s="68">
        <f t="shared" si="64"/>
        <v>-0.20147559591373443</v>
      </c>
      <c r="AX53" s="67">
        <f t="shared" si="65"/>
        <v>309</v>
      </c>
      <c r="AY53" s="68">
        <f t="shared" si="66"/>
        <v>0.21961620469083165</v>
      </c>
      <c r="AZ53" s="67">
        <f t="shared" si="67"/>
        <v>-628</v>
      </c>
      <c r="BA53" s="68">
        <f t="shared" si="68"/>
        <v>-0.36596736596736601</v>
      </c>
      <c r="BB53" s="67">
        <f t="shared" si="69"/>
        <v>203</v>
      </c>
      <c r="BC53" s="68">
        <f t="shared" si="70"/>
        <v>0.18658088235294112</v>
      </c>
      <c r="BD53" s="39">
        <f t="shared" si="71"/>
        <v>-660</v>
      </c>
      <c r="BE53" s="45">
        <f t="shared" si="72"/>
        <v>-0.33828805740645818</v>
      </c>
    </row>
    <row r="54" spans="1:57" s="14" customFormat="1" x14ac:dyDescent="0.3">
      <c r="A54" s="3" t="s">
        <v>50</v>
      </c>
      <c r="B54" s="37" t="s">
        <v>121</v>
      </c>
      <c r="C54" s="80">
        <v>6115</v>
      </c>
      <c r="D54" s="80">
        <v>6199</v>
      </c>
      <c r="E54" s="80">
        <v>7189</v>
      </c>
      <c r="F54" s="80">
        <v>7421</v>
      </c>
      <c r="G54" s="80">
        <v>7493</v>
      </c>
      <c r="H54" s="80">
        <v>6801</v>
      </c>
      <c r="I54" s="80">
        <v>6717</v>
      </c>
      <c r="J54" s="80">
        <v>5886</v>
      </c>
      <c r="K54" s="80">
        <v>5944</v>
      </c>
      <c r="L54" s="87">
        <v>6264</v>
      </c>
      <c r="M54" s="87">
        <v>6558</v>
      </c>
      <c r="N54" s="87">
        <v>6536</v>
      </c>
      <c r="O54" s="87">
        <v>6253</v>
      </c>
      <c r="P54" s="87">
        <v>6863</v>
      </c>
      <c r="Q54" s="87">
        <v>7463</v>
      </c>
      <c r="R54" s="4">
        <v>7862</v>
      </c>
      <c r="S54" s="4">
        <v>7517</v>
      </c>
      <c r="T54" s="4">
        <v>7931</v>
      </c>
      <c r="U54" s="4">
        <v>8222</v>
      </c>
      <c r="V54" s="4">
        <v>8568</v>
      </c>
      <c r="W54" s="96">
        <v>9313</v>
      </c>
      <c r="X54" s="4">
        <v>9300</v>
      </c>
      <c r="Y54" s="4">
        <v>9076</v>
      </c>
      <c r="Z54" s="4">
        <v>9308</v>
      </c>
      <c r="AA54" s="4">
        <v>9032</v>
      </c>
      <c r="AB54" s="4">
        <v>8878</v>
      </c>
      <c r="AC54" s="4">
        <v>7993</v>
      </c>
      <c r="AD54" s="4">
        <v>7276</v>
      </c>
      <c r="AE54" s="4">
        <v>7489</v>
      </c>
      <c r="AF54" s="4">
        <v>7602</v>
      </c>
      <c r="AG54" s="4">
        <v>7890</v>
      </c>
      <c r="AH54" s="4">
        <v>8062</v>
      </c>
      <c r="AI54" s="4">
        <v>7966</v>
      </c>
      <c r="AJ54" s="4">
        <v>7873</v>
      </c>
      <c r="AK54" s="4">
        <v>6986</v>
      </c>
      <c r="AL54" s="4">
        <v>6965</v>
      </c>
      <c r="AM54" s="4">
        <v>7318</v>
      </c>
      <c r="AN54" s="4">
        <v>7693</v>
      </c>
      <c r="AO54" s="4">
        <v>8056</v>
      </c>
      <c r="AP54" s="4">
        <v>8562</v>
      </c>
      <c r="AQ54" s="4">
        <v>8924</v>
      </c>
      <c r="AR54" s="36">
        <v>9028</v>
      </c>
      <c r="AS54" s="85">
        <v>9288</v>
      </c>
      <c r="AT54" s="67">
        <f t="shared" si="61"/>
        <v>686</v>
      </c>
      <c r="AU54" s="68">
        <f t="shared" si="62"/>
        <v>0.11218315617334418</v>
      </c>
      <c r="AV54" s="67">
        <f t="shared" si="63"/>
        <v>1061</v>
      </c>
      <c r="AW54" s="68">
        <f t="shared" si="64"/>
        <v>0.15600646963681819</v>
      </c>
      <c r="AX54" s="67">
        <f t="shared" si="65"/>
        <v>1016</v>
      </c>
      <c r="AY54" s="68">
        <f t="shared" si="66"/>
        <v>0.1292292037649454</v>
      </c>
      <c r="AZ54" s="67">
        <f t="shared" si="67"/>
        <v>-1913</v>
      </c>
      <c r="BA54" s="68">
        <f t="shared" si="68"/>
        <v>-0.21547645866186083</v>
      </c>
      <c r="BB54" s="67">
        <f t="shared" si="69"/>
        <v>2323</v>
      </c>
      <c r="BC54" s="68">
        <f t="shared" si="70"/>
        <v>0.33352476669059583</v>
      </c>
      <c r="BD54" s="39">
        <f t="shared" si="71"/>
        <v>-25</v>
      </c>
      <c r="BE54" s="45">
        <f t="shared" si="72"/>
        <v>-2.68441962847632E-3</v>
      </c>
    </row>
    <row r="55" spans="1:57" s="14" customFormat="1" x14ac:dyDescent="0.3">
      <c r="A55" s="3" t="s">
        <v>51</v>
      </c>
      <c r="B55" s="37" t="s">
        <v>119</v>
      </c>
      <c r="C55" s="80">
        <v>8835</v>
      </c>
      <c r="D55" s="80">
        <v>8820</v>
      </c>
      <c r="E55" s="80">
        <v>8621</v>
      </c>
      <c r="F55" s="80">
        <v>8474</v>
      </c>
      <c r="G55" s="81">
        <v>9238</v>
      </c>
      <c r="H55" s="80">
        <v>7924</v>
      </c>
      <c r="I55" s="80">
        <v>7188</v>
      </c>
      <c r="J55" s="80">
        <v>6366</v>
      </c>
      <c r="K55" s="80">
        <v>5129</v>
      </c>
      <c r="L55" s="87">
        <v>4928</v>
      </c>
      <c r="M55" s="87">
        <v>4661</v>
      </c>
      <c r="N55" s="87">
        <v>4407</v>
      </c>
      <c r="O55" s="87">
        <v>4207</v>
      </c>
      <c r="P55" s="87">
        <v>4106</v>
      </c>
      <c r="Q55" s="87">
        <v>3846</v>
      </c>
      <c r="R55" s="4">
        <v>3695</v>
      </c>
      <c r="S55" s="4">
        <v>3661</v>
      </c>
      <c r="T55" s="4">
        <v>3309</v>
      </c>
      <c r="U55" s="4">
        <v>3081</v>
      </c>
      <c r="V55" s="4">
        <v>3407</v>
      </c>
      <c r="W55" s="4">
        <v>3428</v>
      </c>
      <c r="X55" s="4">
        <v>3278</v>
      </c>
      <c r="Y55" s="4">
        <v>3255</v>
      </c>
      <c r="Z55" s="4">
        <v>3547</v>
      </c>
      <c r="AA55" s="4">
        <v>3609</v>
      </c>
      <c r="AB55" s="4">
        <v>3522</v>
      </c>
      <c r="AC55" s="4">
        <v>3391</v>
      </c>
      <c r="AD55" s="4">
        <v>3324</v>
      </c>
      <c r="AE55" s="4">
        <v>3622</v>
      </c>
      <c r="AF55" s="4">
        <v>3833</v>
      </c>
      <c r="AG55" s="4">
        <v>3920</v>
      </c>
      <c r="AH55" s="4">
        <v>3881</v>
      </c>
      <c r="AI55" s="4">
        <v>3870</v>
      </c>
      <c r="AJ55" s="4">
        <v>3680</v>
      </c>
      <c r="AK55" s="4">
        <v>3411</v>
      </c>
      <c r="AL55" s="4">
        <v>3513</v>
      </c>
      <c r="AM55" s="4">
        <v>3675</v>
      </c>
      <c r="AN55" s="4">
        <v>3786</v>
      </c>
      <c r="AO55" s="4">
        <v>3825</v>
      </c>
      <c r="AP55" s="4">
        <v>4335</v>
      </c>
      <c r="AQ55" s="4">
        <v>4031</v>
      </c>
      <c r="AR55" s="36">
        <v>3476</v>
      </c>
      <c r="AS55" s="85">
        <v>3742</v>
      </c>
      <c r="AT55" s="67">
        <f t="shared" si="61"/>
        <v>-911</v>
      </c>
      <c r="AU55" s="68">
        <f t="shared" si="62"/>
        <v>-0.10311262026032819</v>
      </c>
      <c r="AV55" s="67">
        <f t="shared" si="63"/>
        <v>-4229</v>
      </c>
      <c r="AW55" s="68">
        <f t="shared" si="64"/>
        <v>-0.53369510348308935</v>
      </c>
      <c r="AX55" s="67">
        <f t="shared" si="65"/>
        <v>-173</v>
      </c>
      <c r="AY55" s="68">
        <f t="shared" si="66"/>
        <v>-4.6820027063599445E-2</v>
      </c>
      <c r="AZ55" s="67">
        <f t="shared" si="67"/>
        <v>-9</v>
      </c>
      <c r="BA55" s="68">
        <f t="shared" si="68"/>
        <v>-2.5553662691651935E-3</v>
      </c>
      <c r="BB55" s="67">
        <f t="shared" si="69"/>
        <v>229</v>
      </c>
      <c r="BC55" s="68">
        <f t="shared" si="70"/>
        <v>6.5186450327355594E-2</v>
      </c>
      <c r="BD55" s="39">
        <f t="shared" si="71"/>
        <v>-5496</v>
      </c>
      <c r="BE55" s="45">
        <f t="shared" si="72"/>
        <v>-0.59493396839142676</v>
      </c>
    </row>
    <row r="56" spans="1:57" s="14" customFormat="1" x14ac:dyDescent="0.3">
      <c r="A56" s="3" t="s">
        <v>52</v>
      </c>
      <c r="B56" s="37" t="s">
        <v>120</v>
      </c>
      <c r="C56" s="80">
        <v>1018</v>
      </c>
      <c r="D56" s="80">
        <v>1065</v>
      </c>
      <c r="E56" s="80">
        <v>1158</v>
      </c>
      <c r="F56" s="80">
        <v>1521</v>
      </c>
      <c r="G56" s="80">
        <v>1993</v>
      </c>
      <c r="H56" s="80">
        <v>1688</v>
      </c>
      <c r="I56" s="80">
        <v>1535</v>
      </c>
      <c r="J56" s="80">
        <v>1294</v>
      </c>
      <c r="K56" s="80">
        <v>1254</v>
      </c>
      <c r="L56" s="87">
        <v>1521</v>
      </c>
      <c r="M56" s="87">
        <v>1735</v>
      </c>
      <c r="N56" s="87">
        <v>1730</v>
      </c>
      <c r="O56" s="87">
        <v>1950</v>
      </c>
      <c r="P56" s="88">
        <v>1994</v>
      </c>
      <c r="Q56" s="87">
        <v>1776</v>
      </c>
      <c r="R56" s="4">
        <v>1727</v>
      </c>
      <c r="S56" s="4">
        <v>1537</v>
      </c>
      <c r="T56" s="4">
        <v>1501</v>
      </c>
      <c r="U56" s="4">
        <v>1307</v>
      </c>
      <c r="V56" s="4">
        <v>1452</v>
      </c>
      <c r="W56" s="4">
        <v>1416</v>
      </c>
      <c r="X56" s="4">
        <v>1240</v>
      </c>
      <c r="Y56" s="4">
        <v>1351</v>
      </c>
      <c r="Z56" s="4">
        <v>1471</v>
      </c>
      <c r="AA56" s="4">
        <v>1633</v>
      </c>
      <c r="AB56" s="4">
        <v>1529</v>
      </c>
      <c r="AC56" s="4">
        <v>1069</v>
      </c>
      <c r="AD56" s="4">
        <v>983</v>
      </c>
      <c r="AE56" s="4">
        <v>958</v>
      </c>
      <c r="AF56" s="4">
        <v>961</v>
      </c>
      <c r="AG56" s="4">
        <v>1081</v>
      </c>
      <c r="AH56" s="4">
        <v>1233</v>
      </c>
      <c r="AI56" s="4">
        <v>1282</v>
      </c>
      <c r="AJ56" s="4">
        <v>1131</v>
      </c>
      <c r="AK56" s="4">
        <v>854</v>
      </c>
      <c r="AL56" s="4">
        <v>946</v>
      </c>
      <c r="AM56" s="4">
        <v>965</v>
      </c>
      <c r="AN56" s="4">
        <v>1073</v>
      </c>
      <c r="AO56" s="4">
        <v>1120</v>
      </c>
      <c r="AP56" s="4">
        <v>1154</v>
      </c>
      <c r="AQ56" s="4">
        <v>1054</v>
      </c>
      <c r="AR56" s="36">
        <v>1116</v>
      </c>
      <c r="AS56" s="85">
        <v>1194</v>
      </c>
      <c r="AT56" s="67">
        <f t="shared" si="61"/>
        <v>670</v>
      </c>
      <c r="AU56" s="68">
        <f t="shared" si="62"/>
        <v>0.65815324165029465</v>
      </c>
      <c r="AV56" s="67">
        <f t="shared" si="63"/>
        <v>39</v>
      </c>
      <c r="AW56" s="68">
        <f t="shared" si="64"/>
        <v>2.3104265402843494E-2</v>
      </c>
      <c r="AX56" s="67">
        <f t="shared" si="65"/>
        <v>-198</v>
      </c>
      <c r="AY56" s="68">
        <f t="shared" si="66"/>
        <v>-0.11464968152866239</v>
      </c>
      <c r="AZ56" s="67">
        <f t="shared" si="67"/>
        <v>-583</v>
      </c>
      <c r="BA56" s="68">
        <f t="shared" si="68"/>
        <v>-0.38129496402877694</v>
      </c>
      <c r="BB56" s="67">
        <f t="shared" si="69"/>
        <v>248</v>
      </c>
      <c r="BC56" s="68">
        <f t="shared" si="70"/>
        <v>0.26215644820295991</v>
      </c>
      <c r="BD56" s="39">
        <f t="shared" si="71"/>
        <v>-800</v>
      </c>
      <c r="BE56" s="45">
        <f t="shared" si="72"/>
        <v>-0.40120361083249745</v>
      </c>
    </row>
    <row r="57" spans="1:57" s="14" customFormat="1" x14ac:dyDescent="0.3">
      <c r="A57" s="3" t="s">
        <v>53</v>
      </c>
      <c r="B57" s="37" t="s">
        <v>120</v>
      </c>
      <c r="C57" s="80">
        <v>30602</v>
      </c>
      <c r="D57" s="80">
        <v>32207</v>
      </c>
      <c r="E57" s="80">
        <v>32909</v>
      </c>
      <c r="F57" s="80">
        <v>33221</v>
      </c>
      <c r="G57" s="81">
        <v>34175</v>
      </c>
      <c r="H57" s="80">
        <v>31983</v>
      </c>
      <c r="I57" s="80">
        <v>31937</v>
      </c>
      <c r="J57" s="80">
        <v>28781</v>
      </c>
      <c r="K57" s="80">
        <v>28352</v>
      </c>
      <c r="L57" s="87">
        <v>29184</v>
      </c>
      <c r="M57" s="87">
        <v>28582</v>
      </c>
      <c r="N57" s="87">
        <v>28814</v>
      </c>
      <c r="O57" s="87">
        <v>27772</v>
      </c>
      <c r="P57" s="87">
        <v>27478</v>
      </c>
      <c r="Q57" s="87">
        <v>26812</v>
      </c>
      <c r="R57" s="4">
        <v>26996</v>
      </c>
      <c r="S57" s="4">
        <v>25286</v>
      </c>
      <c r="T57" s="4">
        <v>24912</v>
      </c>
      <c r="U57" s="4">
        <v>23841</v>
      </c>
      <c r="V57" s="4">
        <v>24418</v>
      </c>
      <c r="W57" s="4">
        <v>25800</v>
      </c>
      <c r="X57" s="4">
        <v>25641</v>
      </c>
      <c r="Y57" s="4">
        <v>26758</v>
      </c>
      <c r="Z57" s="4">
        <v>28791</v>
      </c>
      <c r="AA57" s="4">
        <v>30033</v>
      </c>
      <c r="AB57" s="4">
        <v>30027</v>
      </c>
      <c r="AC57" s="4">
        <v>28801</v>
      </c>
      <c r="AD57" s="4">
        <v>27510</v>
      </c>
      <c r="AE57" s="4">
        <v>27496</v>
      </c>
      <c r="AF57" s="4">
        <v>29919</v>
      </c>
      <c r="AG57" s="4">
        <v>30026</v>
      </c>
      <c r="AH57" s="4">
        <v>30346</v>
      </c>
      <c r="AI57" s="4">
        <v>29817</v>
      </c>
      <c r="AJ57" s="4">
        <v>29333</v>
      </c>
      <c r="AK57" s="4">
        <v>25426</v>
      </c>
      <c r="AL57" s="4">
        <v>25581</v>
      </c>
      <c r="AM57" s="4">
        <v>26057</v>
      </c>
      <c r="AN57" s="4">
        <v>25281</v>
      </c>
      <c r="AO57" s="4">
        <v>24768</v>
      </c>
      <c r="AP57" s="4">
        <v>26444</v>
      </c>
      <c r="AQ57" s="4">
        <v>28327</v>
      </c>
      <c r="AR57" s="36">
        <v>29183</v>
      </c>
      <c r="AS57" s="85">
        <v>30154</v>
      </c>
      <c r="AT57" s="67">
        <f t="shared" si="61"/>
        <v>1381</v>
      </c>
      <c r="AU57" s="68">
        <f t="shared" si="62"/>
        <v>4.512776942683483E-2</v>
      </c>
      <c r="AV57" s="67">
        <f t="shared" si="63"/>
        <v>-4987</v>
      </c>
      <c r="AW57" s="68">
        <f t="shared" si="64"/>
        <v>-0.15592658599881182</v>
      </c>
      <c r="AX57" s="67">
        <f t="shared" si="65"/>
        <v>3031</v>
      </c>
      <c r="AY57" s="68">
        <f t="shared" si="66"/>
        <v>0.11227589272484817</v>
      </c>
      <c r="AZ57" s="67">
        <f t="shared" si="67"/>
        <v>-4446</v>
      </c>
      <c r="BA57" s="68">
        <f t="shared" si="68"/>
        <v>-0.14806673993405939</v>
      </c>
      <c r="BB57" s="67">
        <f t="shared" si="69"/>
        <v>4573</v>
      </c>
      <c r="BC57" s="68">
        <f t="shared" si="70"/>
        <v>0.17876549001211828</v>
      </c>
      <c r="BD57" s="39">
        <f t="shared" si="71"/>
        <v>-4021</v>
      </c>
      <c r="BE57" s="45">
        <f t="shared" si="72"/>
        <v>-0.11765910753474762</v>
      </c>
    </row>
    <row r="58" spans="1:57" s="14" customFormat="1" x14ac:dyDescent="0.3">
      <c r="A58" s="3" t="s">
        <v>54</v>
      </c>
      <c r="B58" s="37" t="s">
        <v>119</v>
      </c>
      <c r="C58" s="80">
        <v>1378</v>
      </c>
      <c r="D58" s="80">
        <v>1389</v>
      </c>
      <c r="E58" s="80">
        <v>1416</v>
      </c>
      <c r="F58" s="80">
        <v>1501</v>
      </c>
      <c r="G58" s="80">
        <v>1706</v>
      </c>
      <c r="H58" s="80">
        <v>1683</v>
      </c>
      <c r="I58" s="80">
        <v>1614</v>
      </c>
      <c r="J58" s="80">
        <v>1554</v>
      </c>
      <c r="K58" s="80">
        <v>1582</v>
      </c>
      <c r="L58" s="87">
        <v>1615</v>
      </c>
      <c r="M58" s="87">
        <v>1675</v>
      </c>
      <c r="N58" s="87">
        <v>1731</v>
      </c>
      <c r="O58" s="87">
        <v>1750</v>
      </c>
      <c r="P58" s="87">
        <v>1819</v>
      </c>
      <c r="Q58" s="87">
        <v>1917</v>
      </c>
      <c r="R58" s="4">
        <v>1867</v>
      </c>
      <c r="S58" s="4">
        <v>1735</v>
      </c>
      <c r="T58" s="4">
        <v>1871</v>
      </c>
      <c r="U58" s="4">
        <v>2179</v>
      </c>
      <c r="V58" s="4">
        <v>2397</v>
      </c>
      <c r="W58" s="96">
        <v>2640</v>
      </c>
      <c r="X58" s="4">
        <v>2507</v>
      </c>
      <c r="Y58" s="4">
        <v>2345</v>
      </c>
      <c r="Z58" s="4">
        <v>2307</v>
      </c>
      <c r="AA58" s="4">
        <v>2454</v>
      </c>
      <c r="AB58" s="4">
        <v>2407</v>
      </c>
      <c r="AC58" s="4">
        <v>2287</v>
      </c>
      <c r="AD58" s="4">
        <v>2208</v>
      </c>
      <c r="AE58" s="4">
        <v>1637</v>
      </c>
      <c r="AF58" s="4">
        <v>1505</v>
      </c>
      <c r="AG58" s="4">
        <v>1536</v>
      </c>
      <c r="AH58" s="4">
        <v>1766</v>
      </c>
      <c r="AI58" s="4">
        <v>1839</v>
      </c>
      <c r="AJ58" s="4">
        <v>1742</v>
      </c>
      <c r="AK58" s="4">
        <v>1382</v>
      </c>
      <c r="AL58" s="4">
        <v>1457</v>
      </c>
      <c r="AM58" s="4">
        <v>1455</v>
      </c>
      <c r="AN58" s="4">
        <v>1816</v>
      </c>
      <c r="AO58" s="4">
        <v>2264</v>
      </c>
      <c r="AP58" s="4">
        <v>2247</v>
      </c>
      <c r="AQ58" s="4">
        <v>2156</v>
      </c>
      <c r="AR58" s="36">
        <v>2279</v>
      </c>
      <c r="AS58" s="85">
        <v>2283</v>
      </c>
      <c r="AT58" s="67">
        <f t="shared" si="61"/>
        <v>305</v>
      </c>
      <c r="AU58" s="68">
        <f t="shared" si="62"/>
        <v>0.22133526850507979</v>
      </c>
      <c r="AV58" s="67">
        <f t="shared" si="63"/>
        <v>184</v>
      </c>
      <c r="AW58" s="68">
        <f t="shared" si="64"/>
        <v>0.10932857991681511</v>
      </c>
      <c r="AX58" s="67">
        <f t="shared" si="65"/>
        <v>540</v>
      </c>
      <c r="AY58" s="68">
        <f t="shared" si="66"/>
        <v>0.28923406534547391</v>
      </c>
      <c r="AZ58" s="67">
        <f t="shared" si="67"/>
        <v>-950</v>
      </c>
      <c r="BA58" s="68">
        <f t="shared" si="68"/>
        <v>-0.39468217698379726</v>
      </c>
      <c r="BB58" s="67">
        <f t="shared" si="69"/>
        <v>826</v>
      </c>
      <c r="BC58" s="68">
        <f t="shared" si="70"/>
        <v>0.56691832532601238</v>
      </c>
      <c r="BD58" s="39">
        <f t="shared" si="71"/>
        <v>-357</v>
      </c>
      <c r="BE58" s="45">
        <f t="shared" si="72"/>
        <v>-0.13522727272727275</v>
      </c>
    </row>
    <row r="59" spans="1:57" s="14" customFormat="1" x14ac:dyDescent="0.3">
      <c r="A59" s="3" t="s">
        <v>55</v>
      </c>
      <c r="B59" s="37" t="s">
        <v>121</v>
      </c>
      <c r="C59" s="80">
        <v>3292</v>
      </c>
      <c r="D59" s="80">
        <v>3356</v>
      </c>
      <c r="E59" s="80">
        <v>3512</v>
      </c>
      <c r="F59" s="80">
        <v>3676</v>
      </c>
      <c r="G59" s="81">
        <v>4368</v>
      </c>
      <c r="H59" s="80">
        <v>4006</v>
      </c>
      <c r="I59" s="80">
        <v>3555</v>
      </c>
      <c r="J59" s="80">
        <v>3353</v>
      </c>
      <c r="K59" s="80">
        <v>3325</v>
      </c>
      <c r="L59" s="87">
        <v>3630</v>
      </c>
      <c r="M59" s="87">
        <v>3650</v>
      </c>
      <c r="N59" s="87">
        <v>3802</v>
      </c>
      <c r="O59" s="87">
        <v>3867</v>
      </c>
      <c r="P59" s="87">
        <v>3942</v>
      </c>
      <c r="Q59" s="87">
        <v>4145</v>
      </c>
      <c r="R59" s="4">
        <v>4220</v>
      </c>
      <c r="S59" s="4">
        <v>4094</v>
      </c>
      <c r="T59" s="4">
        <v>4171</v>
      </c>
      <c r="U59" s="4">
        <v>3923</v>
      </c>
      <c r="V59" s="4">
        <v>3615</v>
      </c>
      <c r="W59" s="4">
        <v>3752</v>
      </c>
      <c r="X59" s="4">
        <v>3806</v>
      </c>
      <c r="Y59" s="4">
        <v>4142</v>
      </c>
      <c r="Z59" s="4">
        <v>4230</v>
      </c>
      <c r="AA59" s="4">
        <v>4191</v>
      </c>
      <c r="AB59" s="4">
        <v>4142</v>
      </c>
      <c r="AC59" s="4">
        <v>3981</v>
      </c>
      <c r="AD59" s="4">
        <v>4005</v>
      </c>
      <c r="AE59" s="4">
        <v>3944</v>
      </c>
      <c r="AF59" s="4">
        <v>3921</v>
      </c>
      <c r="AG59" s="4">
        <v>3965</v>
      </c>
      <c r="AH59" s="4">
        <v>3890</v>
      </c>
      <c r="AI59" s="4">
        <v>3732</v>
      </c>
      <c r="AJ59" s="4">
        <v>3448</v>
      </c>
      <c r="AK59" s="4">
        <v>2896</v>
      </c>
      <c r="AL59" s="4">
        <v>2717</v>
      </c>
      <c r="AM59" s="4">
        <v>2755</v>
      </c>
      <c r="AN59" s="4">
        <v>3126</v>
      </c>
      <c r="AO59" s="4">
        <v>3953</v>
      </c>
      <c r="AP59" s="4">
        <v>4045</v>
      </c>
      <c r="AQ59" s="4">
        <v>4041</v>
      </c>
      <c r="AR59" s="36">
        <v>4120</v>
      </c>
      <c r="AS59" s="85">
        <v>4197</v>
      </c>
      <c r="AT59" s="67">
        <f t="shared" si="61"/>
        <v>714</v>
      </c>
      <c r="AU59" s="68">
        <f t="shared" si="62"/>
        <v>0.21688942891859053</v>
      </c>
      <c r="AV59" s="67">
        <f t="shared" si="63"/>
        <v>214</v>
      </c>
      <c r="AW59" s="68">
        <f t="shared" si="64"/>
        <v>5.3419870194707952E-2</v>
      </c>
      <c r="AX59" s="67">
        <f t="shared" si="65"/>
        <v>-78</v>
      </c>
      <c r="AY59" s="68">
        <f t="shared" si="66"/>
        <v>-1.8483412322274906E-2</v>
      </c>
      <c r="AZ59" s="67">
        <f t="shared" si="67"/>
        <v>-1425</v>
      </c>
      <c r="BA59" s="68">
        <f t="shared" si="68"/>
        <v>-0.34403669724770647</v>
      </c>
      <c r="BB59" s="67">
        <f t="shared" si="69"/>
        <v>1480</v>
      </c>
      <c r="BC59" s="68">
        <f t="shared" si="70"/>
        <v>0.54471843945528153</v>
      </c>
      <c r="BD59" s="39">
        <f t="shared" si="71"/>
        <v>-171</v>
      </c>
      <c r="BE59" s="45">
        <f t="shared" si="72"/>
        <v>-3.914835164835162E-2</v>
      </c>
    </row>
    <row r="60" spans="1:57" s="14" customFormat="1" x14ac:dyDescent="0.3">
      <c r="A60" s="3" t="s">
        <v>56</v>
      </c>
      <c r="B60" s="37" t="s">
        <v>121</v>
      </c>
      <c r="C60" s="80">
        <v>15700</v>
      </c>
      <c r="D60" s="80">
        <v>15686</v>
      </c>
      <c r="E60" s="80">
        <v>16127</v>
      </c>
      <c r="F60" s="81">
        <v>17495</v>
      </c>
      <c r="G60" s="80">
        <v>17431</v>
      </c>
      <c r="H60" s="80">
        <v>15886</v>
      </c>
      <c r="I60" s="80">
        <v>16275</v>
      </c>
      <c r="J60" s="80">
        <v>13116</v>
      </c>
      <c r="K60" s="80">
        <v>12910</v>
      </c>
      <c r="L60" s="87">
        <v>14817</v>
      </c>
      <c r="M60" s="87">
        <v>14843</v>
      </c>
      <c r="N60" s="87">
        <v>14750</v>
      </c>
      <c r="O60" s="87">
        <v>14759</v>
      </c>
      <c r="P60" s="87">
        <v>15484</v>
      </c>
      <c r="Q60" s="87">
        <v>15459</v>
      </c>
      <c r="R60" s="4">
        <v>16084</v>
      </c>
      <c r="S60" s="4">
        <v>14955</v>
      </c>
      <c r="T60" s="4">
        <v>15163</v>
      </c>
      <c r="U60" s="4">
        <v>15024</v>
      </c>
      <c r="V60" s="4">
        <v>15616</v>
      </c>
      <c r="W60" s="4">
        <v>16285</v>
      </c>
      <c r="X60" s="4">
        <v>15122</v>
      </c>
      <c r="Y60" s="4">
        <v>15423</v>
      </c>
      <c r="Z60" s="4">
        <v>16654</v>
      </c>
      <c r="AA60" s="4">
        <v>16339</v>
      </c>
      <c r="AB60" s="4">
        <v>16376</v>
      </c>
      <c r="AC60" s="4">
        <v>14319</v>
      </c>
      <c r="AD60" s="4">
        <v>12068</v>
      </c>
      <c r="AE60" s="4">
        <v>10818</v>
      </c>
      <c r="AF60" s="4">
        <v>10412</v>
      </c>
      <c r="AG60" s="4">
        <v>10448</v>
      </c>
      <c r="AH60" s="4">
        <v>10001</v>
      </c>
      <c r="AI60" s="4">
        <v>9429</v>
      </c>
      <c r="AJ60" s="4">
        <v>9285</v>
      </c>
      <c r="AK60" s="4">
        <v>7933</v>
      </c>
      <c r="AL60" s="4">
        <v>7611</v>
      </c>
      <c r="AM60" s="4">
        <v>7955</v>
      </c>
      <c r="AN60" s="4">
        <v>8302</v>
      </c>
      <c r="AO60" s="4">
        <v>8005</v>
      </c>
      <c r="AP60" s="4">
        <v>7981</v>
      </c>
      <c r="AQ60" s="4">
        <v>8133</v>
      </c>
      <c r="AR60" s="36">
        <v>8249</v>
      </c>
      <c r="AS60" s="85">
        <v>8370</v>
      </c>
      <c r="AT60" s="67">
        <f t="shared" si="61"/>
        <v>186</v>
      </c>
      <c r="AU60" s="68">
        <f t="shared" si="62"/>
        <v>1.1847133757961759E-2</v>
      </c>
      <c r="AV60" s="67">
        <f t="shared" si="63"/>
        <v>198</v>
      </c>
      <c r="AW60" s="68">
        <f t="shared" si="64"/>
        <v>1.2463804607830697E-2</v>
      </c>
      <c r="AX60" s="67">
        <f t="shared" si="65"/>
        <v>292</v>
      </c>
      <c r="AY60" s="68">
        <f t="shared" si="66"/>
        <v>1.8154687888584986E-2</v>
      </c>
      <c r="AZ60" s="67">
        <f t="shared" si="67"/>
        <v>-8765</v>
      </c>
      <c r="BA60" s="68">
        <f t="shared" si="68"/>
        <v>-0.53523448949682462</v>
      </c>
      <c r="BB60" s="67">
        <f t="shared" si="69"/>
        <v>759</v>
      </c>
      <c r="BC60" s="68">
        <f t="shared" si="70"/>
        <v>9.9724083563263788E-2</v>
      </c>
      <c r="BD60" s="39">
        <f t="shared" si="71"/>
        <v>-9125</v>
      </c>
      <c r="BE60" s="45">
        <f t="shared" si="72"/>
        <v>-0.52157759359817091</v>
      </c>
    </row>
    <row r="61" spans="1:57" s="14" customFormat="1" x14ac:dyDescent="0.3">
      <c r="A61" s="3" t="s">
        <v>57</v>
      </c>
      <c r="B61" s="37" t="s">
        <v>120</v>
      </c>
      <c r="C61" s="80">
        <v>4107</v>
      </c>
      <c r="D61" s="80">
        <v>4563</v>
      </c>
      <c r="E61" s="80">
        <v>5062</v>
      </c>
      <c r="F61" s="80">
        <v>5620</v>
      </c>
      <c r="G61" s="80">
        <v>6380</v>
      </c>
      <c r="H61" s="80">
        <v>6846</v>
      </c>
      <c r="I61" s="80">
        <v>7653</v>
      </c>
      <c r="J61" s="80">
        <v>7049</v>
      </c>
      <c r="K61" s="80">
        <v>6322</v>
      </c>
      <c r="L61" s="87">
        <v>6697</v>
      </c>
      <c r="M61" s="87">
        <v>6774</v>
      </c>
      <c r="N61" s="87">
        <v>6875</v>
      </c>
      <c r="O61" s="87">
        <v>7182</v>
      </c>
      <c r="P61" s="87">
        <v>8026</v>
      </c>
      <c r="Q61" s="87">
        <v>8065</v>
      </c>
      <c r="R61" s="4">
        <v>8707</v>
      </c>
      <c r="S61" s="4">
        <v>8016</v>
      </c>
      <c r="T61" s="4">
        <v>8260</v>
      </c>
      <c r="U61" s="4">
        <v>8604</v>
      </c>
      <c r="V61" s="4">
        <v>8906</v>
      </c>
      <c r="W61" s="4">
        <v>9983</v>
      </c>
      <c r="X61" s="4">
        <v>10220</v>
      </c>
      <c r="Y61" s="4">
        <v>10223</v>
      </c>
      <c r="Z61" s="4">
        <v>10749</v>
      </c>
      <c r="AA61" s="4">
        <v>11358</v>
      </c>
      <c r="AB61" s="96">
        <v>11861</v>
      </c>
      <c r="AC61" s="4">
        <v>11825</v>
      </c>
      <c r="AD61" s="4">
        <v>11600</v>
      </c>
      <c r="AE61" s="4">
        <v>9904</v>
      </c>
      <c r="AF61" s="4">
        <v>10273</v>
      </c>
      <c r="AG61" s="4">
        <v>10217</v>
      </c>
      <c r="AH61" s="4">
        <v>10747</v>
      </c>
      <c r="AI61" s="4">
        <v>10071</v>
      </c>
      <c r="AJ61" s="4">
        <v>8960</v>
      </c>
      <c r="AK61" s="4">
        <v>7364</v>
      </c>
      <c r="AL61" s="4">
        <v>6964</v>
      </c>
      <c r="AM61" s="4">
        <v>7461</v>
      </c>
      <c r="AN61" s="4">
        <v>8174</v>
      </c>
      <c r="AO61" s="4">
        <v>7891</v>
      </c>
      <c r="AP61" s="4">
        <v>8610</v>
      </c>
      <c r="AQ61" s="4">
        <v>9041</v>
      </c>
      <c r="AR61" s="36">
        <v>9321</v>
      </c>
      <c r="AS61" s="85">
        <v>9369</v>
      </c>
      <c r="AT61" s="67">
        <f t="shared" si="61"/>
        <v>2739</v>
      </c>
      <c r="AU61" s="68">
        <f t="shared" si="62"/>
        <v>0.66691015339663995</v>
      </c>
      <c r="AV61" s="67">
        <f t="shared" si="63"/>
        <v>1861</v>
      </c>
      <c r="AW61" s="68">
        <f t="shared" si="64"/>
        <v>0.27183756938358172</v>
      </c>
      <c r="AX61" s="67">
        <f t="shared" si="65"/>
        <v>3154</v>
      </c>
      <c r="AY61" s="68">
        <f t="shared" si="66"/>
        <v>0.36223728034914426</v>
      </c>
      <c r="AZ61" s="67">
        <f t="shared" si="67"/>
        <v>-4897</v>
      </c>
      <c r="BA61" s="68">
        <f t="shared" si="68"/>
        <v>-0.4128656942922182</v>
      </c>
      <c r="BB61" s="67">
        <f t="shared" si="69"/>
        <v>2405</v>
      </c>
      <c r="BC61" s="68">
        <f t="shared" si="70"/>
        <v>0.34534750143595638</v>
      </c>
      <c r="BD61" s="39">
        <f t="shared" si="71"/>
        <v>-2492</v>
      </c>
      <c r="BE61" s="45">
        <f t="shared" si="72"/>
        <v>-0.21010032880870078</v>
      </c>
    </row>
    <row r="62" spans="1:57" s="14" customFormat="1" x14ac:dyDescent="0.3">
      <c r="A62" s="3" t="s">
        <v>58</v>
      </c>
      <c r="B62" s="37" t="s">
        <v>121</v>
      </c>
      <c r="C62" s="80">
        <v>3995</v>
      </c>
      <c r="D62" s="80">
        <v>4480</v>
      </c>
      <c r="E62" s="80">
        <v>4854</v>
      </c>
      <c r="F62" s="80">
        <v>5044</v>
      </c>
      <c r="G62" s="80">
        <v>5206</v>
      </c>
      <c r="H62" s="80">
        <v>4745</v>
      </c>
      <c r="I62" s="80">
        <v>4500</v>
      </c>
      <c r="J62" s="80">
        <v>4355</v>
      </c>
      <c r="K62" s="80">
        <v>4401</v>
      </c>
      <c r="L62" s="87">
        <v>4515</v>
      </c>
      <c r="M62" s="87">
        <v>4278</v>
      </c>
      <c r="N62" s="87">
        <v>4285</v>
      </c>
      <c r="O62" s="87">
        <v>4313</v>
      </c>
      <c r="P62" s="87">
        <v>4632</v>
      </c>
      <c r="Q62" s="87">
        <v>4715</v>
      </c>
      <c r="R62" s="4">
        <v>5040</v>
      </c>
      <c r="S62" s="4">
        <v>5024</v>
      </c>
      <c r="T62" s="4">
        <v>4713</v>
      </c>
      <c r="U62" s="4">
        <v>4699</v>
      </c>
      <c r="V62" s="4">
        <v>5190</v>
      </c>
      <c r="W62" s="4">
        <v>5710</v>
      </c>
      <c r="X62" s="4">
        <v>5745</v>
      </c>
      <c r="Y62" s="4">
        <v>5769</v>
      </c>
      <c r="Z62" s="96">
        <v>5997</v>
      </c>
      <c r="AA62" s="4">
        <v>5160</v>
      </c>
      <c r="AB62" s="4">
        <v>5178</v>
      </c>
      <c r="AC62" s="4">
        <v>4922</v>
      </c>
      <c r="AD62" s="4">
        <v>4726</v>
      </c>
      <c r="AE62" s="4">
        <v>4777</v>
      </c>
      <c r="AF62" s="4">
        <v>4782</v>
      </c>
      <c r="AG62" s="4">
        <v>4935</v>
      </c>
      <c r="AH62" s="4">
        <v>4961</v>
      </c>
      <c r="AI62" s="4">
        <v>4549</v>
      </c>
      <c r="AJ62" s="4">
        <v>4305</v>
      </c>
      <c r="AK62" s="4">
        <v>3483</v>
      </c>
      <c r="AL62" s="4">
        <v>3306</v>
      </c>
      <c r="AM62" s="4">
        <v>3368</v>
      </c>
      <c r="AN62" s="4">
        <v>3406</v>
      </c>
      <c r="AO62" s="4">
        <v>3452</v>
      </c>
      <c r="AP62" s="4">
        <v>3575</v>
      </c>
      <c r="AQ62" s="4">
        <v>3347</v>
      </c>
      <c r="AR62" s="36">
        <v>3574</v>
      </c>
      <c r="AS62" s="85">
        <v>3745</v>
      </c>
      <c r="AT62" s="67">
        <f t="shared" si="61"/>
        <v>750</v>
      </c>
      <c r="AU62" s="68">
        <f t="shared" si="62"/>
        <v>0.1877346683354193</v>
      </c>
      <c r="AV62" s="67">
        <f t="shared" si="63"/>
        <v>295</v>
      </c>
      <c r="AW62" s="68">
        <f t="shared" si="64"/>
        <v>6.2170706006322352E-2</v>
      </c>
      <c r="AX62" s="67">
        <f t="shared" si="65"/>
        <v>138</v>
      </c>
      <c r="AY62" s="68">
        <f t="shared" si="66"/>
        <v>2.7380952380952284E-2</v>
      </c>
      <c r="AZ62" s="67">
        <f t="shared" si="67"/>
        <v>-1872</v>
      </c>
      <c r="BA62" s="68">
        <f t="shared" si="68"/>
        <v>-0.36152954808806492</v>
      </c>
      <c r="BB62" s="67">
        <f t="shared" si="69"/>
        <v>439</v>
      </c>
      <c r="BC62" s="68">
        <f t="shared" si="70"/>
        <v>0.13278886872353302</v>
      </c>
      <c r="BD62" s="39">
        <f t="shared" si="71"/>
        <v>-2252</v>
      </c>
      <c r="BE62" s="45">
        <f t="shared" si="72"/>
        <v>-0.37552109388027344</v>
      </c>
    </row>
    <row r="63" spans="1:57" s="14" customFormat="1" x14ac:dyDescent="0.3">
      <c r="A63" s="3" t="s">
        <v>29</v>
      </c>
      <c r="B63" s="37" t="s">
        <v>46</v>
      </c>
      <c r="C63" s="80">
        <v>11675</v>
      </c>
      <c r="D63" s="80">
        <v>11713</v>
      </c>
      <c r="E63" s="80">
        <v>11726</v>
      </c>
      <c r="F63" s="80">
        <v>12176</v>
      </c>
      <c r="G63" s="81">
        <v>12277</v>
      </c>
      <c r="H63" s="80">
        <v>11436</v>
      </c>
      <c r="I63" s="80">
        <v>11134</v>
      </c>
      <c r="J63" s="80">
        <v>10137</v>
      </c>
      <c r="K63" s="80">
        <v>9171</v>
      </c>
      <c r="L63" s="87">
        <v>8422</v>
      </c>
      <c r="M63" s="87">
        <v>8450</v>
      </c>
      <c r="N63" s="87">
        <v>8801</v>
      </c>
      <c r="O63" s="87">
        <v>9105</v>
      </c>
      <c r="P63" s="87">
        <v>9371</v>
      </c>
      <c r="Q63" s="87">
        <v>10014</v>
      </c>
      <c r="R63" s="4">
        <v>10031</v>
      </c>
      <c r="S63" s="4">
        <v>9832</v>
      </c>
      <c r="T63" s="4">
        <v>9322</v>
      </c>
      <c r="U63" s="4">
        <v>9460</v>
      </c>
      <c r="V63" s="4">
        <v>9818</v>
      </c>
      <c r="W63" s="4">
        <v>10590</v>
      </c>
      <c r="X63" s="4">
        <v>10998</v>
      </c>
      <c r="Y63" s="4">
        <v>11139</v>
      </c>
      <c r="Z63" s="4">
        <v>11444</v>
      </c>
      <c r="AA63" s="4">
        <v>11094</v>
      </c>
      <c r="AB63" s="4">
        <v>10830</v>
      </c>
      <c r="AC63" s="4">
        <v>9954</v>
      </c>
      <c r="AD63" s="4">
        <v>9351</v>
      </c>
      <c r="AE63" s="4">
        <v>8681</v>
      </c>
      <c r="AF63" s="4">
        <v>8216</v>
      </c>
      <c r="AG63" s="4">
        <v>8010</v>
      </c>
      <c r="AH63" s="4">
        <v>7763</v>
      </c>
      <c r="AI63" s="4">
        <v>8174</v>
      </c>
      <c r="AJ63" s="4">
        <v>7961</v>
      </c>
      <c r="AK63" s="4">
        <v>6626</v>
      </c>
      <c r="AL63" s="4">
        <v>6505</v>
      </c>
      <c r="AM63" s="4">
        <v>6681</v>
      </c>
      <c r="AN63" s="4">
        <v>6894</v>
      </c>
      <c r="AO63" s="4">
        <v>7165</v>
      </c>
      <c r="AP63" s="4">
        <v>7597</v>
      </c>
      <c r="AQ63" s="4">
        <v>7613</v>
      </c>
      <c r="AR63" s="36">
        <v>7374</v>
      </c>
      <c r="AS63" s="85">
        <v>7265</v>
      </c>
      <c r="AT63" s="67">
        <f t="shared" si="61"/>
        <v>-239</v>
      </c>
      <c r="AU63" s="68">
        <f t="shared" si="62"/>
        <v>-2.0471092077087749E-2</v>
      </c>
      <c r="AV63" s="67">
        <f t="shared" si="63"/>
        <v>-1405</v>
      </c>
      <c r="AW63" s="68">
        <f t="shared" si="64"/>
        <v>-0.12285764253235398</v>
      </c>
      <c r="AX63" s="67">
        <f t="shared" si="65"/>
        <v>799</v>
      </c>
      <c r="AY63" s="68">
        <f t="shared" si="66"/>
        <v>7.9653075466055157E-2</v>
      </c>
      <c r="AZ63" s="67">
        <f t="shared" si="67"/>
        <v>-4325</v>
      </c>
      <c r="BA63" s="68">
        <f t="shared" si="68"/>
        <v>-0.39935364727608491</v>
      </c>
      <c r="BB63" s="67">
        <f t="shared" si="69"/>
        <v>760</v>
      </c>
      <c r="BC63" s="68">
        <f t="shared" si="70"/>
        <v>0.11683320522674867</v>
      </c>
      <c r="BD63" s="39">
        <f t="shared" si="71"/>
        <v>-5012</v>
      </c>
      <c r="BE63" s="45">
        <f t="shared" si="72"/>
        <v>-0.40824305612120226</v>
      </c>
    </row>
    <row r="64" spans="1:57" s="14" customFormat="1" x14ac:dyDescent="0.3">
      <c r="A64" s="3" t="s">
        <v>59</v>
      </c>
      <c r="B64" s="37" t="s">
        <v>119</v>
      </c>
      <c r="C64" s="80">
        <v>5971</v>
      </c>
      <c r="D64" s="80">
        <v>6359</v>
      </c>
      <c r="E64" s="81">
        <v>6777</v>
      </c>
      <c r="F64" s="80">
        <v>6679</v>
      </c>
      <c r="G64" s="80">
        <v>6489</v>
      </c>
      <c r="H64" s="80">
        <v>6021</v>
      </c>
      <c r="I64" s="80">
        <v>6111</v>
      </c>
      <c r="J64" s="80">
        <v>5501</v>
      </c>
      <c r="K64" s="80">
        <v>5222</v>
      </c>
      <c r="L64" s="87">
        <v>5392</v>
      </c>
      <c r="M64" s="87">
        <v>4977</v>
      </c>
      <c r="N64" s="87">
        <v>4803</v>
      </c>
      <c r="O64" s="87">
        <v>5097</v>
      </c>
      <c r="P64" s="87">
        <v>5048</v>
      </c>
      <c r="Q64" s="87">
        <v>5047</v>
      </c>
      <c r="R64" s="4">
        <v>4985</v>
      </c>
      <c r="S64" s="4">
        <v>4738</v>
      </c>
      <c r="T64" s="4">
        <v>4613</v>
      </c>
      <c r="U64" s="4">
        <v>4709</v>
      </c>
      <c r="V64" s="4">
        <v>4822</v>
      </c>
      <c r="W64" s="4">
        <v>4479</v>
      </c>
      <c r="X64" s="4">
        <v>4926</v>
      </c>
      <c r="Y64" s="4">
        <v>4985</v>
      </c>
      <c r="Z64" s="4">
        <v>4992</v>
      </c>
      <c r="AA64" s="4">
        <v>4808</v>
      </c>
      <c r="AB64" s="4">
        <v>4884</v>
      </c>
      <c r="AC64" s="4">
        <v>4452</v>
      </c>
      <c r="AD64" s="4">
        <v>4221</v>
      </c>
      <c r="AE64" s="4">
        <v>4282</v>
      </c>
      <c r="AF64" s="4">
        <v>4067</v>
      </c>
      <c r="AG64" s="4">
        <v>4336</v>
      </c>
      <c r="AH64" s="4">
        <v>3957</v>
      </c>
      <c r="AI64" s="4">
        <v>3773</v>
      </c>
      <c r="AJ64" s="4">
        <v>3430</v>
      </c>
      <c r="AK64" s="4">
        <v>2996</v>
      </c>
      <c r="AL64" s="4">
        <v>3025</v>
      </c>
      <c r="AM64" s="4">
        <v>2972</v>
      </c>
      <c r="AN64" s="4">
        <v>2900</v>
      </c>
      <c r="AO64" s="4">
        <v>2781</v>
      </c>
      <c r="AP64" s="4">
        <v>2912</v>
      </c>
      <c r="AQ64" s="4">
        <v>3705</v>
      </c>
      <c r="AR64" s="36">
        <v>2965</v>
      </c>
      <c r="AS64" s="85">
        <v>3044</v>
      </c>
      <c r="AT64" s="67">
        <f t="shared" si="61"/>
        <v>50</v>
      </c>
      <c r="AU64" s="68">
        <f t="shared" si="62"/>
        <v>8.3738067325405119E-3</v>
      </c>
      <c r="AV64" s="67">
        <f t="shared" si="63"/>
        <v>-1036</v>
      </c>
      <c r="AW64" s="68">
        <f t="shared" si="64"/>
        <v>-0.17206444112273711</v>
      </c>
      <c r="AX64" s="67">
        <f t="shared" si="65"/>
        <v>-101</v>
      </c>
      <c r="AY64" s="68">
        <f t="shared" si="66"/>
        <v>-2.0260782347041095E-2</v>
      </c>
      <c r="AZ64" s="67">
        <f t="shared" si="67"/>
        <v>-1859</v>
      </c>
      <c r="BA64" s="68">
        <f t="shared" si="68"/>
        <v>-0.38063063063063063</v>
      </c>
      <c r="BB64" s="67">
        <f t="shared" si="69"/>
        <v>19</v>
      </c>
      <c r="BC64" s="68">
        <f t="shared" si="70"/>
        <v>6.2809917355370892E-3</v>
      </c>
      <c r="BD64" s="39">
        <f t="shared" si="71"/>
        <v>-3733</v>
      </c>
      <c r="BE64" s="45">
        <f t="shared" si="72"/>
        <v>-0.55083370222812456</v>
      </c>
    </row>
    <row r="65" spans="1:57" s="14" customFormat="1" x14ac:dyDescent="0.3">
      <c r="A65" s="3" t="s">
        <v>60</v>
      </c>
      <c r="B65" s="37" t="s">
        <v>118</v>
      </c>
      <c r="C65" s="80">
        <v>10487</v>
      </c>
      <c r="D65" s="80">
        <v>10191</v>
      </c>
      <c r="E65" s="80">
        <v>10102</v>
      </c>
      <c r="F65" s="81">
        <v>10577</v>
      </c>
      <c r="G65" s="80">
        <v>9933</v>
      </c>
      <c r="H65" s="80">
        <v>8718</v>
      </c>
      <c r="I65" s="80">
        <v>8184</v>
      </c>
      <c r="J65" s="80">
        <v>7035</v>
      </c>
      <c r="K65" s="80">
        <v>6615</v>
      </c>
      <c r="L65" s="87">
        <v>7181</v>
      </c>
      <c r="M65" s="87">
        <v>6947</v>
      </c>
      <c r="N65" s="87">
        <v>6738</v>
      </c>
      <c r="O65" s="87">
        <v>6978</v>
      </c>
      <c r="P65" s="87">
        <v>7446</v>
      </c>
      <c r="Q65" s="87">
        <v>7035</v>
      </c>
      <c r="R65" s="4">
        <v>6603</v>
      </c>
      <c r="S65" s="4">
        <v>6131</v>
      </c>
      <c r="T65" s="4">
        <v>5909</v>
      </c>
      <c r="U65" s="4">
        <v>6246</v>
      </c>
      <c r="V65" s="4">
        <v>6686</v>
      </c>
      <c r="W65" s="4">
        <v>6777</v>
      </c>
      <c r="X65" s="4">
        <v>6674</v>
      </c>
      <c r="Y65" s="4">
        <v>6819</v>
      </c>
      <c r="Z65" s="4">
        <v>7027</v>
      </c>
      <c r="AA65" s="4">
        <v>6977</v>
      </c>
      <c r="AB65" s="4">
        <v>7428</v>
      </c>
      <c r="AC65" s="4">
        <v>6863</v>
      </c>
      <c r="AD65" s="4">
        <v>6125</v>
      </c>
      <c r="AE65" s="4">
        <v>5829</v>
      </c>
      <c r="AF65" s="4">
        <v>5889</v>
      </c>
      <c r="AG65" s="4">
        <v>6032</v>
      </c>
      <c r="AH65" s="4">
        <v>5818</v>
      </c>
      <c r="AI65" s="4">
        <v>5288</v>
      </c>
      <c r="AJ65" s="4">
        <v>4729</v>
      </c>
      <c r="AK65" s="4">
        <v>3888</v>
      </c>
      <c r="AL65" s="4">
        <v>3868</v>
      </c>
      <c r="AM65" s="4">
        <v>4171</v>
      </c>
      <c r="AN65" s="4">
        <v>4342</v>
      </c>
      <c r="AO65" s="4">
        <v>3789</v>
      </c>
      <c r="AP65" s="4">
        <v>3791</v>
      </c>
      <c r="AQ65" s="4">
        <v>3678</v>
      </c>
      <c r="AR65" s="36">
        <v>3487</v>
      </c>
      <c r="AS65" s="85">
        <v>3267</v>
      </c>
      <c r="AT65" s="67">
        <f t="shared" si="61"/>
        <v>-1769</v>
      </c>
      <c r="AU65" s="68">
        <f t="shared" si="62"/>
        <v>-0.16868503861924289</v>
      </c>
      <c r="AV65" s="67">
        <f t="shared" si="63"/>
        <v>-2115</v>
      </c>
      <c r="AW65" s="68">
        <f t="shared" si="64"/>
        <v>-0.24260151410874053</v>
      </c>
      <c r="AX65" s="67">
        <f t="shared" si="65"/>
        <v>825</v>
      </c>
      <c r="AY65" s="68">
        <f t="shared" si="66"/>
        <v>0.12494320763289424</v>
      </c>
      <c r="AZ65" s="67">
        <f t="shared" si="67"/>
        <v>-3560</v>
      </c>
      <c r="BA65" s="68">
        <f t="shared" si="68"/>
        <v>-0.47926763597199784</v>
      </c>
      <c r="BB65" s="67">
        <f t="shared" si="69"/>
        <v>-601</v>
      </c>
      <c r="BC65" s="68">
        <f t="shared" si="70"/>
        <v>-0.15537745604963804</v>
      </c>
      <c r="BD65" s="39">
        <f t="shared" si="71"/>
        <v>-7310</v>
      </c>
      <c r="BE65" s="45">
        <f t="shared" si="72"/>
        <v>-0.6911222463836626</v>
      </c>
    </row>
    <row r="66" spans="1:57" s="14" customFormat="1" x14ac:dyDescent="0.3">
      <c r="A66" s="3" t="s">
        <v>30</v>
      </c>
      <c r="B66" s="37" t="s">
        <v>46</v>
      </c>
      <c r="C66" s="80">
        <v>252625</v>
      </c>
      <c r="D66" s="80">
        <v>253500</v>
      </c>
      <c r="E66" s="80">
        <v>258372</v>
      </c>
      <c r="F66" s="81">
        <v>267270</v>
      </c>
      <c r="G66" s="80">
        <v>262201</v>
      </c>
      <c r="H66" s="80">
        <v>242046</v>
      </c>
      <c r="I66" s="80">
        <v>229691</v>
      </c>
      <c r="J66" s="80">
        <v>206125</v>
      </c>
      <c r="K66" s="80">
        <v>191882</v>
      </c>
      <c r="L66" s="87">
        <v>190381</v>
      </c>
      <c r="M66" s="87">
        <v>188270</v>
      </c>
      <c r="N66" s="87">
        <v>182627</v>
      </c>
      <c r="O66" s="87">
        <v>179675</v>
      </c>
      <c r="P66" s="87">
        <v>181637</v>
      </c>
      <c r="Q66" s="87">
        <v>185041</v>
      </c>
      <c r="R66" s="4">
        <v>184965</v>
      </c>
      <c r="S66" s="4">
        <v>173243</v>
      </c>
      <c r="T66" s="4">
        <v>159452</v>
      </c>
      <c r="U66" s="4">
        <v>151194</v>
      </c>
      <c r="V66" s="4">
        <v>151356</v>
      </c>
      <c r="W66" s="4">
        <v>153172</v>
      </c>
      <c r="X66" s="4">
        <v>151932</v>
      </c>
      <c r="Y66" s="4">
        <v>149807</v>
      </c>
      <c r="Z66" s="4">
        <v>150728</v>
      </c>
      <c r="AA66" s="4">
        <v>148409</v>
      </c>
      <c r="AB66" s="4">
        <v>146708</v>
      </c>
      <c r="AC66" s="4">
        <v>135741</v>
      </c>
      <c r="AD66" s="4">
        <v>123663</v>
      </c>
      <c r="AE66" s="4">
        <v>118017</v>
      </c>
      <c r="AF66" s="4">
        <v>115461</v>
      </c>
      <c r="AG66" s="4">
        <v>111957</v>
      </c>
      <c r="AH66" s="4">
        <v>111007</v>
      </c>
      <c r="AI66" s="4">
        <v>106714</v>
      </c>
      <c r="AJ66" s="4">
        <v>103395</v>
      </c>
      <c r="AK66" s="4">
        <v>88829</v>
      </c>
      <c r="AL66" s="4">
        <v>86365</v>
      </c>
      <c r="AM66" s="4">
        <v>88421</v>
      </c>
      <c r="AN66" s="4">
        <v>90147</v>
      </c>
      <c r="AO66" s="4">
        <v>90814</v>
      </c>
      <c r="AP66" s="4">
        <v>90507</v>
      </c>
      <c r="AQ66" s="4">
        <v>90778</v>
      </c>
      <c r="AR66" s="36">
        <v>88913</v>
      </c>
      <c r="AS66" s="85">
        <v>88224</v>
      </c>
      <c r="AT66" s="67">
        <f t="shared" si="61"/>
        <v>-10579</v>
      </c>
      <c r="AU66" s="68">
        <f t="shared" si="62"/>
        <v>-4.1876298861949546E-2</v>
      </c>
      <c r="AV66" s="67">
        <f t="shared" si="63"/>
        <v>-57081</v>
      </c>
      <c r="AW66" s="68">
        <f t="shared" si="64"/>
        <v>-0.23582707419250881</v>
      </c>
      <c r="AX66" s="67">
        <f t="shared" si="65"/>
        <v>-38257</v>
      </c>
      <c r="AY66" s="68">
        <f t="shared" si="66"/>
        <v>-0.20683372529938093</v>
      </c>
      <c r="AZ66" s="67">
        <f t="shared" si="67"/>
        <v>-60343</v>
      </c>
      <c r="BA66" s="68">
        <f t="shared" si="68"/>
        <v>-0.41131362979523955</v>
      </c>
      <c r="BB66" s="67">
        <f t="shared" si="69"/>
        <v>1859</v>
      </c>
      <c r="BC66" s="68">
        <f t="shared" si="70"/>
        <v>2.1524923290684894E-2</v>
      </c>
      <c r="BD66" s="39">
        <f t="shared" si="71"/>
        <v>-179046</v>
      </c>
      <c r="BE66" s="45">
        <f t="shared" si="72"/>
        <v>-0.66990683578403853</v>
      </c>
    </row>
    <row r="67" spans="1:57" s="14" customFormat="1" x14ac:dyDescent="0.3">
      <c r="A67" s="14" t="s">
        <v>61</v>
      </c>
      <c r="B67" s="36" t="s">
        <v>121</v>
      </c>
      <c r="C67" s="91">
        <v>3769</v>
      </c>
      <c r="D67" s="91">
        <v>4049</v>
      </c>
      <c r="E67" s="91">
        <v>4585</v>
      </c>
      <c r="F67" s="91">
        <v>4658</v>
      </c>
      <c r="G67" s="91">
        <v>5170</v>
      </c>
      <c r="H67" s="91">
        <v>4769</v>
      </c>
      <c r="I67" s="91">
        <v>4698</v>
      </c>
      <c r="J67" s="91">
        <v>4272</v>
      </c>
      <c r="K67" s="91">
        <v>4240</v>
      </c>
      <c r="L67" s="89">
        <v>4807</v>
      </c>
      <c r="M67" s="89">
        <v>4804</v>
      </c>
      <c r="N67" s="89">
        <v>4802</v>
      </c>
      <c r="O67" s="89">
        <v>4956</v>
      </c>
      <c r="P67" s="89">
        <v>5606</v>
      </c>
      <c r="Q67" s="87">
        <v>6312</v>
      </c>
      <c r="R67" s="12">
        <v>6032</v>
      </c>
      <c r="S67" s="12">
        <v>5996</v>
      </c>
      <c r="T67" s="12">
        <v>5788</v>
      </c>
      <c r="U67" s="12">
        <v>5904</v>
      </c>
      <c r="V67" s="12">
        <v>6175</v>
      </c>
      <c r="W67" s="12">
        <v>6558</v>
      </c>
      <c r="X67" s="12">
        <v>6552</v>
      </c>
      <c r="Y67" s="83">
        <v>6812</v>
      </c>
      <c r="Z67" s="12">
        <v>6642</v>
      </c>
      <c r="AA67" s="12">
        <v>6444</v>
      </c>
      <c r="AB67" s="12">
        <v>6333</v>
      </c>
      <c r="AC67" s="12">
        <v>6352</v>
      </c>
      <c r="AD67" s="12">
        <v>5997</v>
      </c>
      <c r="AE67" s="12">
        <v>6372</v>
      </c>
      <c r="AF67" s="12">
        <v>6255</v>
      </c>
      <c r="AG67" s="12">
        <v>6051</v>
      </c>
      <c r="AH67" s="12">
        <v>5911</v>
      </c>
      <c r="AI67" s="12">
        <v>5838</v>
      </c>
      <c r="AJ67" s="12">
        <v>5719</v>
      </c>
      <c r="AK67" s="12">
        <v>5105</v>
      </c>
      <c r="AL67" s="12">
        <v>5081</v>
      </c>
      <c r="AM67" s="12">
        <v>5215</v>
      </c>
      <c r="AN67" s="12">
        <v>5827</v>
      </c>
      <c r="AO67" s="12">
        <v>6000</v>
      </c>
      <c r="AP67" s="12">
        <v>5994</v>
      </c>
      <c r="AQ67" s="12">
        <v>6086</v>
      </c>
      <c r="AR67" s="36">
        <v>6313</v>
      </c>
      <c r="AS67" s="85">
        <v>6330</v>
      </c>
      <c r="AT67" s="67">
        <f t="shared" si="61"/>
        <v>1000</v>
      </c>
      <c r="AU67" s="68">
        <f t="shared" si="62"/>
        <v>0.26532236667551068</v>
      </c>
      <c r="AV67" s="67">
        <f t="shared" si="63"/>
        <v>1263</v>
      </c>
      <c r="AW67" s="68">
        <f t="shared" si="64"/>
        <v>0.26483539526106092</v>
      </c>
      <c r="AX67" s="67">
        <f t="shared" si="65"/>
        <v>301</v>
      </c>
      <c r="AY67" s="68">
        <f t="shared" si="66"/>
        <v>4.9900530503978802E-2</v>
      </c>
      <c r="AZ67" s="67">
        <f t="shared" si="67"/>
        <v>-1252</v>
      </c>
      <c r="BA67" s="68">
        <f t="shared" si="68"/>
        <v>-0.19769461550607925</v>
      </c>
      <c r="BB67" s="67">
        <f t="shared" si="69"/>
        <v>1249</v>
      </c>
      <c r="BC67" s="68">
        <f t="shared" si="70"/>
        <v>0.24581775241094284</v>
      </c>
      <c r="BD67" s="39">
        <f t="shared" si="71"/>
        <v>-482</v>
      </c>
      <c r="BE67" s="45">
        <f t="shared" si="72"/>
        <v>-7.0757486788021184E-2</v>
      </c>
    </row>
    <row r="68" spans="1:57" x14ac:dyDescent="0.3">
      <c r="A68" s="11" t="s">
        <v>62</v>
      </c>
      <c r="B68" s="36" t="s">
        <v>118</v>
      </c>
      <c r="C68" s="91">
        <v>7256</v>
      </c>
      <c r="D68" s="91">
        <v>8359</v>
      </c>
      <c r="E68" s="91">
        <v>8324</v>
      </c>
      <c r="F68" s="92">
        <v>8814</v>
      </c>
      <c r="G68" s="91">
        <v>8567</v>
      </c>
      <c r="H68" s="91">
        <v>7266</v>
      </c>
      <c r="I68" s="91">
        <v>7461</v>
      </c>
      <c r="J68" s="91">
        <v>6134</v>
      </c>
      <c r="K68" s="91">
        <v>6229</v>
      </c>
      <c r="L68" s="89">
        <v>7423</v>
      </c>
      <c r="M68" s="89">
        <v>7784</v>
      </c>
      <c r="N68" s="89">
        <v>7634</v>
      </c>
      <c r="O68" s="89">
        <v>7649</v>
      </c>
      <c r="P68" s="89">
        <v>7801</v>
      </c>
      <c r="Q68" s="87">
        <v>7559</v>
      </c>
      <c r="R68" s="12">
        <v>7444</v>
      </c>
      <c r="S68" s="12">
        <v>7087</v>
      </c>
      <c r="T68" s="12">
        <v>6751</v>
      </c>
      <c r="U68" s="12">
        <v>6575</v>
      </c>
      <c r="V68" s="12">
        <v>6942</v>
      </c>
      <c r="W68" s="12">
        <v>7623</v>
      </c>
      <c r="X68" s="12">
        <v>8037</v>
      </c>
      <c r="Y68" s="12">
        <v>8017</v>
      </c>
      <c r="Z68" s="12">
        <v>7678</v>
      </c>
      <c r="AA68" s="12">
        <v>7662</v>
      </c>
      <c r="AB68" s="12">
        <v>7324</v>
      </c>
      <c r="AC68" s="12">
        <v>6696</v>
      </c>
      <c r="AD68" s="12">
        <v>6346</v>
      </c>
      <c r="AE68" s="12">
        <v>6028</v>
      </c>
      <c r="AF68" s="12">
        <v>6063</v>
      </c>
      <c r="AG68" s="12">
        <v>5896</v>
      </c>
      <c r="AH68" s="12">
        <v>5614</v>
      </c>
      <c r="AI68" s="12">
        <v>5279</v>
      </c>
      <c r="AJ68" s="12">
        <v>5100</v>
      </c>
      <c r="AK68" s="12">
        <v>4092</v>
      </c>
      <c r="AL68" s="12">
        <v>4014</v>
      </c>
      <c r="AM68" s="12">
        <v>3951</v>
      </c>
      <c r="AN68" s="12">
        <v>4000</v>
      </c>
      <c r="AO68" s="12">
        <v>4207</v>
      </c>
      <c r="AP68" s="12">
        <v>4582</v>
      </c>
      <c r="AQ68" s="12">
        <v>4259</v>
      </c>
      <c r="AR68" s="36">
        <v>3988</v>
      </c>
      <c r="AS68" s="85">
        <v>3876</v>
      </c>
      <c r="AT68" s="67">
        <f t="shared" si="61"/>
        <v>10</v>
      </c>
      <c r="AU68" s="68">
        <f t="shared" si="62"/>
        <v>1.3781697905181911E-3</v>
      </c>
      <c r="AV68" s="67">
        <f t="shared" si="63"/>
        <v>178</v>
      </c>
      <c r="AW68" s="68">
        <f t="shared" si="64"/>
        <v>2.4497660335810689E-2</v>
      </c>
      <c r="AX68" s="67">
        <f t="shared" si="65"/>
        <v>-120</v>
      </c>
      <c r="AY68" s="68">
        <f t="shared" si="66"/>
        <v>-1.6120365394948988E-2</v>
      </c>
      <c r="AZ68" s="67">
        <f t="shared" si="67"/>
        <v>-3310</v>
      </c>
      <c r="BA68" s="68">
        <f t="shared" si="68"/>
        <v>-0.45193883123975964</v>
      </c>
      <c r="BB68" s="67">
        <f t="shared" si="69"/>
        <v>-138</v>
      </c>
      <c r="BC68" s="68">
        <f t="shared" si="70"/>
        <v>-3.4379671150971625E-2</v>
      </c>
      <c r="BD68" s="39">
        <f t="shared" si="71"/>
        <v>-4938</v>
      </c>
      <c r="BE68" s="45">
        <f t="shared" si="72"/>
        <v>-0.56024506466984336</v>
      </c>
    </row>
    <row r="69" spans="1:57" x14ac:dyDescent="0.3">
      <c r="A69" s="11" t="s">
        <v>63</v>
      </c>
      <c r="B69" s="36" t="s">
        <v>117</v>
      </c>
      <c r="C69" s="91">
        <v>5163</v>
      </c>
      <c r="D69" s="91">
        <v>5430</v>
      </c>
      <c r="E69" s="91">
        <v>5634</v>
      </c>
      <c r="F69" s="91">
        <v>6151</v>
      </c>
      <c r="G69" s="91">
        <v>6764</v>
      </c>
      <c r="H69" s="91">
        <v>6853</v>
      </c>
      <c r="I69" s="91">
        <v>6409</v>
      </c>
      <c r="J69" s="91">
        <v>5571</v>
      </c>
      <c r="K69" s="91">
        <v>5859</v>
      </c>
      <c r="L69" s="89">
        <v>6184</v>
      </c>
      <c r="M69" s="89">
        <v>6387</v>
      </c>
      <c r="N69" s="89">
        <v>6364</v>
      </c>
      <c r="O69" s="89">
        <v>6533</v>
      </c>
      <c r="P69" s="89">
        <v>6286</v>
      </c>
      <c r="Q69" s="87">
        <v>6357</v>
      </c>
      <c r="R69" s="12">
        <v>6312</v>
      </c>
      <c r="S69" s="12">
        <v>5914</v>
      </c>
      <c r="T69" s="12">
        <v>5398</v>
      </c>
      <c r="U69" s="12">
        <v>5271</v>
      </c>
      <c r="V69" s="12">
        <v>5513</v>
      </c>
      <c r="W69" s="12">
        <v>6537</v>
      </c>
      <c r="X69" s="12">
        <v>6094</v>
      </c>
      <c r="Y69" s="12">
        <v>6418</v>
      </c>
      <c r="Z69" s="12">
        <v>7181</v>
      </c>
      <c r="AA69" s="12">
        <v>7359</v>
      </c>
      <c r="AB69" s="12">
        <v>7719</v>
      </c>
      <c r="AC69" s="12">
        <v>8136</v>
      </c>
      <c r="AD69" s="12">
        <v>7576</v>
      </c>
      <c r="AE69" s="12">
        <v>8031</v>
      </c>
      <c r="AF69" s="12">
        <v>8571</v>
      </c>
      <c r="AG69" s="12">
        <v>9189</v>
      </c>
      <c r="AH69" s="12">
        <v>9190</v>
      </c>
      <c r="AI69" s="12">
        <v>8909</v>
      </c>
      <c r="AJ69" s="12">
        <v>9055</v>
      </c>
      <c r="AK69" s="12">
        <v>7988</v>
      </c>
      <c r="AL69" s="12">
        <v>7892</v>
      </c>
      <c r="AM69" s="12">
        <v>8086</v>
      </c>
      <c r="AN69" s="12">
        <v>8654</v>
      </c>
      <c r="AO69" s="12">
        <v>8970</v>
      </c>
      <c r="AP69" s="12">
        <v>9366</v>
      </c>
      <c r="AQ69" s="12">
        <v>9735</v>
      </c>
      <c r="AR69" s="36">
        <v>9559</v>
      </c>
      <c r="AS69" s="86">
        <v>10013</v>
      </c>
      <c r="AT69" s="67">
        <f t="shared" si="61"/>
        <v>1690</v>
      </c>
      <c r="AU69" s="68">
        <f t="shared" si="62"/>
        <v>0.327329072244819</v>
      </c>
      <c r="AV69" s="67">
        <f t="shared" si="63"/>
        <v>-541</v>
      </c>
      <c r="AW69" s="68">
        <f t="shared" si="64"/>
        <v>-7.8943528381730577E-2</v>
      </c>
      <c r="AX69" s="67">
        <f t="shared" si="65"/>
        <v>1407</v>
      </c>
      <c r="AY69" s="68">
        <f t="shared" si="66"/>
        <v>0.22290874524714832</v>
      </c>
      <c r="AZ69" s="67">
        <f t="shared" si="67"/>
        <v>173</v>
      </c>
      <c r="BA69" s="68">
        <f t="shared" si="68"/>
        <v>2.2412229563415043E-2</v>
      </c>
      <c r="BB69" s="67">
        <f t="shared" si="69"/>
        <v>2121</v>
      </c>
      <c r="BC69" s="68">
        <f t="shared" si="70"/>
        <v>0.26875316776482516</v>
      </c>
      <c r="BD69" s="39">
        <f t="shared" si="71"/>
        <v>0</v>
      </c>
      <c r="BE69" s="45">
        <f t="shared" si="72"/>
        <v>0</v>
      </c>
    </row>
    <row r="70" spans="1:57" x14ac:dyDescent="0.3">
      <c r="A70" s="11" t="s">
        <v>31</v>
      </c>
      <c r="B70" s="36" t="s">
        <v>46</v>
      </c>
      <c r="C70" s="91">
        <v>12922</v>
      </c>
      <c r="D70" s="91">
        <v>12967</v>
      </c>
      <c r="E70" s="91">
        <v>13116</v>
      </c>
      <c r="F70" s="91">
        <v>13908</v>
      </c>
      <c r="G70" s="92">
        <v>14178</v>
      </c>
      <c r="H70" s="91">
        <v>12432</v>
      </c>
      <c r="I70" s="91">
        <v>11603</v>
      </c>
      <c r="J70" s="91">
        <v>9892</v>
      </c>
      <c r="K70" s="91">
        <v>10012</v>
      </c>
      <c r="L70" s="89">
        <v>11081</v>
      </c>
      <c r="M70" s="89">
        <v>11285</v>
      </c>
      <c r="N70" s="89">
        <v>11444</v>
      </c>
      <c r="O70" s="89">
        <v>11582</v>
      </c>
      <c r="P70" s="89">
        <v>11496</v>
      </c>
      <c r="Q70" s="87">
        <v>11770</v>
      </c>
      <c r="R70" s="12">
        <v>11571</v>
      </c>
      <c r="S70" s="12">
        <v>11236</v>
      </c>
      <c r="T70" s="12">
        <v>10895</v>
      </c>
      <c r="U70" s="12">
        <v>11067</v>
      </c>
      <c r="V70" s="12">
        <v>11457</v>
      </c>
      <c r="W70" s="12">
        <v>11975</v>
      </c>
      <c r="X70" s="12">
        <v>11894</v>
      </c>
      <c r="Y70" s="12">
        <v>12097</v>
      </c>
      <c r="Z70" s="12">
        <v>11444</v>
      </c>
      <c r="AA70" s="12">
        <v>11712</v>
      </c>
      <c r="AB70" s="12">
        <v>11934</v>
      </c>
      <c r="AC70" s="12">
        <v>10781</v>
      </c>
      <c r="AD70" s="12">
        <v>10113</v>
      </c>
      <c r="AE70" s="12">
        <v>9894</v>
      </c>
      <c r="AF70" s="12">
        <v>9344</v>
      </c>
      <c r="AG70" s="12">
        <v>8877</v>
      </c>
      <c r="AH70" s="12">
        <v>8304</v>
      </c>
      <c r="AI70" s="12">
        <v>7470</v>
      </c>
      <c r="AJ70" s="12">
        <v>6776</v>
      </c>
      <c r="AK70" s="12">
        <v>6035</v>
      </c>
      <c r="AL70" s="12">
        <v>6506</v>
      </c>
      <c r="AM70" s="12">
        <v>7153</v>
      </c>
      <c r="AN70" s="12">
        <v>7327</v>
      </c>
      <c r="AO70" s="12">
        <v>7362</v>
      </c>
      <c r="AP70" s="12">
        <v>7427</v>
      </c>
      <c r="AQ70" s="12">
        <v>7486</v>
      </c>
      <c r="AR70" s="36">
        <v>7406</v>
      </c>
      <c r="AS70" s="85">
        <v>7687</v>
      </c>
      <c r="AT70" s="67">
        <f t="shared" si="61"/>
        <v>-490</v>
      </c>
      <c r="AU70" s="68">
        <f t="shared" si="62"/>
        <v>-3.7919826652221045E-2</v>
      </c>
      <c r="AV70" s="67">
        <f t="shared" si="63"/>
        <v>-861</v>
      </c>
      <c r="AW70" s="68">
        <f t="shared" si="64"/>
        <v>-6.9256756756756799E-2</v>
      </c>
      <c r="AX70" s="67">
        <f t="shared" si="65"/>
        <v>363</v>
      </c>
      <c r="AY70" s="68">
        <f t="shared" si="66"/>
        <v>3.137153227897338E-2</v>
      </c>
      <c r="AZ70" s="67">
        <f t="shared" si="67"/>
        <v>-5428</v>
      </c>
      <c r="BA70" s="68">
        <f t="shared" si="68"/>
        <v>-0.45483492542316073</v>
      </c>
      <c r="BB70" s="67">
        <f t="shared" si="69"/>
        <v>1181</v>
      </c>
      <c r="BC70" s="68">
        <f t="shared" si="70"/>
        <v>0.18152474638794969</v>
      </c>
      <c r="BD70" s="39">
        <f t="shared" si="71"/>
        <v>-6491</v>
      </c>
      <c r="BE70" s="45">
        <f t="shared" si="72"/>
        <v>-0.4578219777119481</v>
      </c>
    </row>
    <row r="71" spans="1:57" x14ac:dyDescent="0.3">
      <c r="A71" s="11" t="s">
        <v>64</v>
      </c>
      <c r="B71" s="36" t="s">
        <v>117</v>
      </c>
      <c r="C71" s="91">
        <v>11885</v>
      </c>
      <c r="D71" s="91">
        <v>12507</v>
      </c>
      <c r="E71" s="91">
        <v>12989</v>
      </c>
      <c r="F71" s="91">
        <v>13506</v>
      </c>
      <c r="G71" s="92">
        <v>14339</v>
      </c>
      <c r="H71" s="91">
        <v>13506</v>
      </c>
      <c r="I71" s="91">
        <v>12515</v>
      </c>
      <c r="J71" s="91">
        <v>11388</v>
      </c>
      <c r="K71" s="91">
        <v>10447</v>
      </c>
      <c r="L71" s="89">
        <v>10115</v>
      </c>
      <c r="M71" s="89">
        <v>9401</v>
      </c>
      <c r="N71" s="89">
        <v>8766</v>
      </c>
      <c r="O71" s="89">
        <v>8715</v>
      </c>
      <c r="P71" s="89">
        <v>8377</v>
      </c>
      <c r="Q71" s="87">
        <v>8479</v>
      </c>
      <c r="R71" s="12">
        <v>8316</v>
      </c>
      <c r="S71" s="12">
        <v>7799</v>
      </c>
      <c r="T71" s="12">
        <v>7717</v>
      </c>
      <c r="U71" s="12">
        <v>7679</v>
      </c>
      <c r="V71" s="12">
        <v>7964</v>
      </c>
      <c r="W71" s="12">
        <v>7649</v>
      </c>
      <c r="X71" s="12">
        <v>7777</v>
      </c>
      <c r="Y71" s="12">
        <v>7799</v>
      </c>
      <c r="Z71" s="12">
        <v>7879</v>
      </c>
      <c r="AA71" s="12">
        <v>8024</v>
      </c>
      <c r="AB71" s="12">
        <v>7888</v>
      </c>
      <c r="AC71" s="12">
        <v>7877</v>
      </c>
      <c r="AD71" s="12">
        <v>7860</v>
      </c>
      <c r="AE71" s="12">
        <v>7591</v>
      </c>
      <c r="AF71" s="12">
        <v>7409</v>
      </c>
      <c r="AG71" s="12">
        <v>7389</v>
      </c>
      <c r="AH71" s="12">
        <v>7837</v>
      </c>
      <c r="AI71" s="12">
        <v>7499</v>
      </c>
      <c r="AJ71" s="12">
        <v>6905</v>
      </c>
      <c r="AK71" s="12">
        <v>6286</v>
      </c>
      <c r="AL71" s="12">
        <v>6075</v>
      </c>
      <c r="AM71" s="12">
        <v>5987</v>
      </c>
      <c r="AN71" s="12">
        <v>6105</v>
      </c>
      <c r="AO71" s="12">
        <v>6202</v>
      </c>
      <c r="AP71" s="12">
        <v>6071</v>
      </c>
      <c r="AQ71" s="12">
        <v>6093</v>
      </c>
      <c r="AR71" s="36">
        <v>6226</v>
      </c>
      <c r="AS71" s="85">
        <v>6352</v>
      </c>
      <c r="AT71" s="67">
        <f t="shared" si="61"/>
        <v>1621</v>
      </c>
      <c r="AU71" s="68">
        <f t="shared" si="62"/>
        <v>0.13639040807740854</v>
      </c>
      <c r="AV71" s="67">
        <f t="shared" si="63"/>
        <v>-5190</v>
      </c>
      <c r="AW71" s="68">
        <f t="shared" si="64"/>
        <v>-0.38427365615282094</v>
      </c>
      <c r="AX71" s="67">
        <f t="shared" si="65"/>
        <v>-428</v>
      </c>
      <c r="AY71" s="68">
        <f t="shared" si="66"/>
        <v>-5.1467051467051439E-2</v>
      </c>
      <c r="AZ71" s="67">
        <f t="shared" si="67"/>
        <v>-1813</v>
      </c>
      <c r="BA71" s="68">
        <f t="shared" si="68"/>
        <v>-0.22984279918864092</v>
      </c>
      <c r="BB71" s="67">
        <f t="shared" si="69"/>
        <v>277</v>
      </c>
      <c r="BC71" s="68">
        <f t="shared" si="70"/>
        <v>4.5596707818930104E-2</v>
      </c>
      <c r="BD71" s="39">
        <f t="shared" si="71"/>
        <v>-7987</v>
      </c>
      <c r="BE71" s="45">
        <f t="shared" si="72"/>
        <v>-0.55701234395704025</v>
      </c>
    </row>
    <row r="72" spans="1:57" x14ac:dyDescent="0.3">
      <c r="A72" s="51" t="s">
        <v>65</v>
      </c>
      <c r="B72" s="52" t="s">
        <v>121</v>
      </c>
      <c r="C72" s="93">
        <v>2291</v>
      </c>
      <c r="D72" s="93">
        <v>2638</v>
      </c>
      <c r="E72" s="93">
        <v>2878</v>
      </c>
      <c r="F72" s="93">
        <v>3000</v>
      </c>
      <c r="G72" s="93">
        <v>2831</v>
      </c>
      <c r="H72" s="93">
        <v>2424</v>
      </c>
      <c r="I72" s="93">
        <v>2415</v>
      </c>
      <c r="J72" s="93">
        <v>2325</v>
      </c>
      <c r="K72" s="93">
        <v>2415</v>
      </c>
      <c r="L72" s="90">
        <v>2566</v>
      </c>
      <c r="M72" s="90">
        <v>2470</v>
      </c>
      <c r="N72" s="90">
        <v>2508</v>
      </c>
      <c r="O72" s="90">
        <v>2655</v>
      </c>
      <c r="P72" s="90">
        <v>2721</v>
      </c>
      <c r="Q72" s="87">
        <v>2641</v>
      </c>
      <c r="R72" s="53">
        <v>2769</v>
      </c>
      <c r="S72" s="53">
        <v>2891</v>
      </c>
      <c r="T72" s="53">
        <v>3033</v>
      </c>
      <c r="U72" s="53">
        <v>3141</v>
      </c>
      <c r="V72" s="53">
        <v>3350</v>
      </c>
      <c r="W72" s="53">
        <v>2974</v>
      </c>
      <c r="X72" s="53">
        <v>2948</v>
      </c>
      <c r="Y72" s="53">
        <v>3024</v>
      </c>
      <c r="Z72" s="53">
        <v>2828</v>
      </c>
      <c r="AA72" s="84">
        <v>3535</v>
      </c>
      <c r="AB72" s="53">
        <v>3176</v>
      </c>
      <c r="AC72" s="53">
        <v>3288</v>
      </c>
      <c r="AD72" s="53">
        <v>3112</v>
      </c>
      <c r="AE72" s="53">
        <v>2997</v>
      </c>
      <c r="AF72" s="53">
        <v>2923</v>
      </c>
      <c r="AG72" s="53">
        <v>2732</v>
      </c>
      <c r="AH72" s="53">
        <v>2671</v>
      </c>
      <c r="AI72" s="53">
        <v>2723</v>
      </c>
      <c r="AJ72" s="53">
        <v>2591</v>
      </c>
      <c r="AK72" s="53">
        <v>2113</v>
      </c>
      <c r="AL72" s="53">
        <v>1809</v>
      </c>
      <c r="AM72" s="53">
        <v>1829</v>
      </c>
      <c r="AN72" s="53">
        <v>1804</v>
      </c>
      <c r="AO72" s="53">
        <v>1886</v>
      </c>
      <c r="AP72" s="53">
        <v>1956</v>
      </c>
      <c r="AQ72" s="53">
        <v>1913</v>
      </c>
      <c r="AR72" s="36">
        <v>2012</v>
      </c>
      <c r="AS72" s="85">
        <v>2155</v>
      </c>
      <c r="AT72" s="67">
        <f t="shared" si="61"/>
        <v>133</v>
      </c>
      <c r="AU72" s="68">
        <f t="shared" si="62"/>
        <v>5.8053251855085142E-2</v>
      </c>
      <c r="AV72" s="67">
        <f t="shared" si="63"/>
        <v>345</v>
      </c>
      <c r="AW72" s="68">
        <f t="shared" si="64"/>
        <v>0.14232673267326734</v>
      </c>
      <c r="AX72" s="67">
        <f t="shared" si="65"/>
        <v>407</v>
      </c>
      <c r="AY72" s="68">
        <f t="shared" si="66"/>
        <v>0.14698447092813294</v>
      </c>
      <c r="AZ72" s="67">
        <f t="shared" si="67"/>
        <v>-1367</v>
      </c>
      <c r="BA72" s="68">
        <f t="shared" si="68"/>
        <v>-0.43041561712846343</v>
      </c>
      <c r="BB72" s="67">
        <f t="shared" si="69"/>
        <v>346</v>
      </c>
      <c r="BC72" s="68">
        <f t="shared" si="70"/>
        <v>0.19126589275843009</v>
      </c>
      <c r="BD72" s="39">
        <f t="shared" si="71"/>
        <v>-1380</v>
      </c>
      <c r="BE72" s="45">
        <f t="shared" si="72"/>
        <v>-0.39038189533239043</v>
      </c>
    </row>
    <row r="73" spans="1:57" x14ac:dyDescent="0.3">
      <c r="A73" s="11" t="s">
        <v>66</v>
      </c>
      <c r="B73" s="36" t="s">
        <v>117</v>
      </c>
      <c r="C73" s="91">
        <v>89326</v>
      </c>
      <c r="D73" s="91">
        <v>88788</v>
      </c>
      <c r="E73" s="91">
        <v>94307</v>
      </c>
      <c r="F73" s="92">
        <v>97065</v>
      </c>
      <c r="G73" s="91">
        <v>96330</v>
      </c>
      <c r="H73" s="91">
        <v>92366</v>
      </c>
      <c r="I73" s="91">
        <v>88183</v>
      </c>
      <c r="J73" s="91">
        <v>80609</v>
      </c>
      <c r="K73" s="91">
        <v>80684</v>
      </c>
      <c r="L73" s="89">
        <v>76387</v>
      </c>
      <c r="M73" s="89">
        <v>82800</v>
      </c>
      <c r="N73" s="89">
        <v>84586</v>
      </c>
      <c r="O73" s="89">
        <v>85572</v>
      </c>
      <c r="P73" s="89">
        <v>80746</v>
      </c>
      <c r="Q73" s="87">
        <v>79437</v>
      </c>
      <c r="R73" s="12">
        <v>83602</v>
      </c>
      <c r="S73" s="12">
        <v>80681</v>
      </c>
      <c r="T73" s="12">
        <v>78842</v>
      </c>
      <c r="U73" s="12">
        <v>78864</v>
      </c>
      <c r="V73" s="12">
        <v>80162</v>
      </c>
      <c r="W73" s="12">
        <v>83915</v>
      </c>
      <c r="X73" s="12">
        <v>82757</v>
      </c>
      <c r="Y73" s="12">
        <v>85030</v>
      </c>
      <c r="Z73" s="12">
        <v>86601</v>
      </c>
      <c r="AA73" s="12">
        <v>88606</v>
      </c>
      <c r="AB73" s="12">
        <v>91440</v>
      </c>
      <c r="AC73" s="12">
        <v>87598</v>
      </c>
      <c r="AD73" s="12">
        <v>81606</v>
      </c>
      <c r="AE73" s="12">
        <v>76751</v>
      </c>
      <c r="AF73" s="12">
        <v>74213</v>
      </c>
      <c r="AG73" s="12">
        <v>71624</v>
      </c>
      <c r="AH73" s="12">
        <v>69592</v>
      </c>
      <c r="AI73" s="12">
        <v>67476</v>
      </c>
      <c r="AJ73" s="12">
        <v>63999</v>
      </c>
      <c r="AK73" s="12">
        <v>55223</v>
      </c>
      <c r="AL73" s="12">
        <v>52368</v>
      </c>
      <c r="AM73" s="12">
        <v>54282</v>
      </c>
      <c r="AN73" s="12">
        <v>55330</v>
      </c>
      <c r="AO73" s="12">
        <v>57534</v>
      </c>
      <c r="AP73" s="12">
        <v>58337</v>
      </c>
      <c r="AQ73" s="12">
        <v>61079</v>
      </c>
      <c r="AR73" s="36">
        <v>62441</v>
      </c>
      <c r="AS73" s="85">
        <v>64638</v>
      </c>
      <c r="AT73" s="67">
        <f t="shared" si="61"/>
        <v>3040</v>
      </c>
      <c r="AU73" s="68">
        <f t="shared" si="62"/>
        <v>3.4032644470814777E-2</v>
      </c>
      <c r="AV73" s="67">
        <f t="shared" si="63"/>
        <v>-8764</v>
      </c>
      <c r="AW73" s="68">
        <f t="shared" si="64"/>
        <v>-9.488339865318407E-2</v>
      </c>
      <c r="AX73" s="67">
        <f t="shared" si="65"/>
        <v>7838</v>
      </c>
      <c r="AY73" s="68">
        <f t="shared" si="66"/>
        <v>9.3753737948852889E-2</v>
      </c>
      <c r="AZ73" s="67">
        <f t="shared" si="67"/>
        <v>-39072</v>
      </c>
      <c r="BA73" s="68">
        <f t="shared" si="68"/>
        <v>-0.42729658792650915</v>
      </c>
      <c r="BB73" s="67">
        <f t="shared" si="69"/>
        <v>12270</v>
      </c>
      <c r="BC73" s="68">
        <f t="shared" si="70"/>
        <v>0.23430339138405132</v>
      </c>
      <c r="BD73" s="39">
        <f t="shared" si="71"/>
        <v>-32427</v>
      </c>
      <c r="BE73" s="45">
        <f t="shared" si="72"/>
        <v>-0.33407510431154386</v>
      </c>
    </row>
    <row r="74" spans="1:57" x14ac:dyDescent="0.3">
      <c r="A74" s="11" t="s">
        <v>67</v>
      </c>
      <c r="B74" s="36" t="s">
        <v>118</v>
      </c>
      <c r="C74" s="91">
        <v>5961</v>
      </c>
      <c r="D74" s="91">
        <v>6842</v>
      </c>
      <c r="E74" s="91">
        <v>7617</v>
      </c>
      <c r="F74" s="91">
        <v>8374</v>
      </c>
      <c r="G74" s="91">
        <v>8026</v>
      </c>
      <c r="H74" s="91">
        <v>6583</v>
      </c>
      <c r="I74" s="91">
        <v>6904</v>
      </c>
      <c r="J74" s="91">
        <v>6114</v>
      </c>
      <c r="K74" s="91">
        <v>6147</v>
      </c>
      <c r="L74" s="89">
        <v>6676</v>
      </c>
      <c r="M74" s="89">
        <v>6532</v>
      </c>
      <c r="N74" s="89">
        <v>6813</v>
      </c>
      <c r="O74" s="89">
        <v>7368</v>
      </c>
      <c r="P74" s="89">
        <v>8122</v>
      </c>
      <c r="Q74" s="87">
        <v>7967</v>
      </c>
      <c r="R74" s="12">
        <v>8109</v>
      </c>
      <c r="S74" s="12">
        <v>8039</v>
      </c>
      <c r="T74" s="12">
        <v>8216</v>
      </c>
      <c r="U74" s="12">
        <v>8764</v>
      </c>
      <c r="V74" s="12">
        <v>9993</v>
      </c>
      <c r="W74" s="12">
        <v>10324</v>
      </c>
      <c r="X74" s="12">
        <v>10255</v>
      </c>
      <c r="Y74" s="12">
        <v>10266</v>
      </c>
      <c r="Z74" s="12">
        <v>10584</v>
      </c>
      <c r="AA74" s="12">
        <v>11052</v>
      </c>
      <c r="AB74" s="83">
        <v>11336</v>
      </c>
      <c r="AC74" s="12">
        <v>10744</v>
      </c>
      <c r="AD74" s="12">
        <v>10522</v>
      </c>
      <c r="AE74" s="12">
        <v>10227</v>
      </c>
      <c r="AF74" s="12">
        <v>10300</v>
      </c>
      <c r="AG74" s="12">
        <v>10445</v>
      </c>
      <c r="AH74" s="12">
        <v>10210</v>
      </c>
      <c r="AI74" s="12">
        <v>9471</v>
      </c>
      <c r="AJ74" s="12">
        <v>8484</v>
      </c>
      <c r="AK74" s="12">
        <v>6775</v>
      </c>
      <c r="AL74" s="12">
        <v>6531</v>
      </c>
      <c r="AM74" s="12">
        <v>6474</v>
      </c>
      <c r="AN74" s="12">
        <v>6814</v>
      </c>
      <c r="AO74" s="12">
        <v>7001</v>
      </c>
      <c r="AP74" s="12">
        <v>7199</v>
      </c>
      <c r="AQ74" s="12">
        <v>7728</v>
      </c>
      <c r="AR74" s="36">
        <v>8048</v>
      </c>
      <c r="AS74" s="85">
        <v>8175</v>
      </c>
      <c r="AT74" s="67">
        <f t="shared" si="61"/>
        <v>622</v>
      </c>
      <c r="AU74" s="68">
        <f t="shared" si="62"/>
        <v>0.1043449085723871</v>
      </c>
      <c r="AV74" s="67">
        <f t="shared" si="63"/>
        <v>1526</v>
      </c>
      <c r="AW74" s="68">
        <f t="shared" si="64"/>
        <v>0.23180920552939388</v>
      </c>
      <c r="AX74" s="67">
        <f t="shared" si="65"/>
        <v>3227</v>
      </c>
      <c r="AY74" s="68">
        <f t="shared" si="66"/>
        <v>0.39795289184856331</v>
      </c>
      <c r="AZ74" s="67">
        <f t="shared" si="67"/>
        <v>-4805</v>
      </c>
      <c r="BA74" s="68">
        <f t="shared" si="68"/>
        <v>-0.42387085391672552</v>
      </c>
      <c r="BB74" s="67">
        <f t="shared" si="69"/>
        <v>1644</v>
      </c>
      <c r="BC74" s="68">
        <f t="shared" si="70"/>
        <v>0.25172255397335785</v>
      </c>
      <c r="BD74" s="39">
        <f t="shared" si="71"/>
        <v>-3161</v>
      </c>
      <c r="BE74" s="45">
        <f t="shared" si="72"/>
        <v>-0.27884615384615385</v>
      </c>
    </row>
    <row r="75" spans="1:57" x14ac:dyDescent="0.3">
      <c r="A75" s="11" t="s">
        <v>68</v>
      </c>
      <c r="B75" s="36" t="s">
        <v>119</v>
      </c>
      <c r="C75" s="91">
        <v>1591</v>
      </c>
      <c r="D75" s="91">
        <v>1418</v>
      </c>
      <c r="E75" s="91">
        <v>1676</v>
      </c>
      <c r="F75" s="91">
        <v>1930</v>
      </c>
      <c r="G75" s="92">
        <v>2210</v>
      </c>
      <c r="H75" s="91">
        <v>1695</v>
      </c>
      <c r="I75" s="91">
        <v>1595</v>
      </c>
      <c r="J75" s="91">
        <v>1403</v>
      </c>
      <c r="K75" s="91">
        <v>1317</v>
      </c>
      <c r="L75" s="89">
        <v>1474</v>
      </c>
      <c r="M75" s="89">
        <v>1349</v>
      </c>
      <c r="N75" s="89">
        <v>1243</v>
      </c>
      <c r="O75" s="89">
        <v>1136</v>
      </c>
      <c r="P75" s="89">
        <v>1131</v>
      </c>
      <c r="Q75" s="87">
        <v>1090</v>
      </c>
      <c r="R75" s="12">
        <v>1210</v>
      </c>
      <c r="S75" s="12">
        <v>1137</v>
      </c>
      <c r="T75" s="12">
        <v>1179</v>
      </c>
      <c r="U75" s="12">
        <v>1147</v>
      </c>
      <c r="V75" s="12">
        <v>1119</v>
      </c>
      <c r="W75" s="12">
        <v>1150</v>
      </c>
      <c r="X75" s="12">
        <v>1203</v>
      </c>
      <c r="Y75" s="12">
        <v>1337</v>
      </c>
      <c r="Z75" s="12">
        <v>1445</v>
      </c>
      <c r="AA75" s="12">
        <v>1529</v>
      </c>
      <c r="AB75" s="12">
        <v>1430</v>
      </c>
      <c r="AC75" s="12">
        <v>1409</v>
      </c>
      <c r="AD75" s="12">
        <v>1509</v>
      </c>
      <c r="AE75" s="12">
        <v>1429</v>
      </c>
      <c r="AF75" s="12">
        <v>1459</v>
      </c>
      <c r="AG75" s="12">
        <v>1420</v>
      </c>
      <c r="AH75" s="12">
        <v>1691</v>
      </c>
      <c r="AI75" s="12">
        <v>1345</v>
      </c>
      <c r="AJ75" s="12">
        <v>1465</v>
      </c>
      <c r="AK75" s="12">
        <v>1273</v>
      </c>
      <c r="AL75" s="12">
        <v>1019</v>
      </c>
      <c r="AM75" s="12">
        <v>843</v>
      </c>
      <c r="AN75" s="12">
        <v>810</v>
      </c>
      <c r="AO75" s="12">
        <v>809</v>
      </c>
      <c r="AP75" s="12">
        <v>777</v>
      </c>
      <c r="AQ75" s="12">
        <v>819</v>
      </c>
      <c r="AR75" s="36">
        <v>832</v>
      </c>
      <c r="AS75" s="85">
        <v>1092</v>
      </c>
      <c r="AT75" s="67">
        <f t="shared" si="61"/>
        <v>104</v>
      </c>
      <c r="AU75" s="68">
        <f t="shared" si="62"/>
        <v>6.5367693274670069E-2</v>
      </c>
      <c r="AV75" s="67">
        <f t="shared" si="63"/>
        <v>-485</v>
      </c>
      <c r="AW75" s="68">
        <f t="shared" si="64"/>
        <v>-0.28613569321533927</v>
      </c>
      <c r="AX75" s="67">
        <f t="shared" si="65"/>
        <v>220</v>
      </c>
      <c r="AY75" s="68">
        <f t="shared" si="66"/>
        <v>0.18181818181818188</v>
      </c>
      <c r="AZ75" s="67">
        <f t="shared" si="67"/>
        <v>-411</v>
      </c>
      <c r="BA75" s="68">
        <f t="shared" si="68"/>
        <v>-0.28741258741258746</v>
      </c>
      <c r="BB75" s="67">
        <f t="shared" si="69"/>
        <v>73</v>
      </c>
      <c r="BC75" s="68">
        <f t="shared" si="70"/>
        <v>7.1638861629047978E-2</v>
      </c>
      <c r="BD75" s="39">
        <f t="shared" si="71"/>
        <v>-1118</v>
      </c>
      <c r="BE75" s="45">
        <f t="shared" si="72"/>
        <v>-0.50588235294117645</v>
      </c>
    </row>
    <row r="76" spans="1:57" x14ac:dyDescent="0.3">
      <c r="A76" s="11" t="s">
        <v>32</v>
      </c>
      <c r="B76" s="36" t="s">
        <v>46</v>
      </c>
      <c r="C76" s="91">
        <v>6090</v>
      </c>
      <c r="D76" s="91">
        <v>6967</v>
      </c>
      <c r="E76" s="91">
        <v>7439</v>
      </c>
      <c r="F76" s="91">
        <v>7887</v>
      </c>
      <c r="G76" s="91">
        <v>8300</v>
      </c>
      <c r="H76" s="91">
        <v>7538</v>
      </c>
      <c r="I76" s="91">
        <v>7401</v>
      </c>
      <c r="J76" s="91">
        <v>7287</v>
      </c>
      <c r="K76" s="91">
        <v>7459</v>
      </c>
      <c r="L76" s="89">
        <v>7900</v>
      </c>
      <c r="M76" s="89">
        <v>8260</v>
      </c>
      <c r="N76" s="89">
        <v>8451</v>
      </c>
      <c r="O76" s="89">
        <v>8646</v>
      </c>
      <c r="P76" s="89">
        <v>9100</v>
      </c>
      <c r="Q76" s="87">
        <v>9522</v>
      </c>
      <c r="R76" s="12">
        <v>9880</v>
      </c>
      <c r="S76" s="12">
        <v>9349</v>
      </c>
      <c r="T76" s="12">
        <v>9280</v>
      </c>
      <c r="U76" s="12">
        <v>9443</v>
      </c>
      <c r="V76" s="12">
        <v>10059</v>
      </c>
      <c r="W76" s="12">
        <v>10771</v>
      </c>
      <c r="X76" s="12">
        <v>11337</v>
      </c>
      <c r="Y76" s="12">
        <v>11727</v>
      </c>
      <c r="Z76" s="12">
        <v>11952</v>
      </c>
      <c r="AA76" s="12">
        <v>12321</v>
      </c>
      <c r="AB76" s="83">
        <v>12892</v>
      </c>
      <c r="AC76" s="12">
        <v>12572</v>
      </c>
      <c r="AD76" s="12">
        <v>11650</v>
      </c>
      <c r="AE76" s="12">
        <v>11479</v>
      </c>
      <c r="AF76" s="12">
        <v>11923</v>
      </c>
      <c r="AG76" s="12">
        <v>12632</v>
      </c>
      <c r="AH76" s="12">
        <v>12833</v>
      </c>
      <c r="AI76" s="12">
        <v>11909</v>
      </c>
      <c r="AJ76" s="12">
        <v>11264</v>
      </c>
      <c r="AK76" s="12">
        <v>9371</v>
      </c>
      <c r="AL76" s="12">
        <v>8948</v>
      </c>
      <c r="AM76" s="12">
        <v>8793</v>
      </c>
      <c r="AN76" s="12">
        <v>8924</v>
      </c>
      <c r="AO76" s="12">
        <v>9166</v>
      </c>
      <c r="AP76" s="12">
        <v>9452</v>
      </c>
      <c r="AQ76" s="12">
        <v>9756</v>
      </c>
      <c r="AR76" s="36">
        <v>9665</v>
      </c>
      <c r="AS76" s="85">
        <v>9837</v>
      </c>
      <c r="AT76" s="67">
        <f t="shared" si="61"/>
        <v>1448</v>
      </c>
      <c r="AU76" s="68">
        <f t="shared" si="62"/>
        <v>0.23776683087027917</v>
      </c>
      <c r="AV76" s="67">
        <f t="shared" si="63"/>
        <v>2342</v>
      </c>
      <c r="AW76" s="68">
        <f t="shared" si="64"/>
        <v>0.31069249137702304</v>
      </c>
      <c r="AX76" s="67">
        <f t="shared" si="65"/>
        <v>3012</v>
      </c>
      <c r="AY76" s="68">
        <f t="shared" si="66"/>
        <v>0.30485829959514166</v>
      </c>
      <c r="AZ76" s="67">
        <f t="shared" si="67"/>
        <v>-3944</v>
      </c>
      <c r="BA76" s="68">
        <f t="shared" si="68"/>
        <v>-0.3059261557555073</v>
      </c>
      <c r="BB76" s="67">
        <f t="shared" si="69"/>
        <v>889</v>
      </c>
      <c r="BC76" s="68">
        <f t="shared" si="70"/>
        <v>9.9351810460438061E-2</v>
      </c>
      <c r="BD76" s="39">
        <f t="shared" si="71"/>
        <v>-3055</v>
      </c>
      <c r="BE76" s="45">
        <f t="shared" si="72"/>
        <v>-0.23696866273658079</v>
      </c>
    </row>
    <row r="77" spans="1:57" x14ac:dyDescent="0.3">
      <c r="A77" s="11" t="s">
        <v>69</v>
      </c>
      <c r="B77" s="36" t="s">
        <v>121</v>
      </c>
      <c r="C77" s="91">
        <v>4562</v>
      </c>
      <c r="D77" s="91">
        <v>4669</v>
      </c>
      <c r="E77" s="91">
        <v>5154</v>
      </c>
      <c r="F77" s="91">
        <v>5556</v>
      </c>
      <c r="G77" s="91">
        <v>5674</v>
      </c>
      <c r="H77" s="91">
        <v>5274</v>
      </c>
      <c r="I77" s="91">
        <v>5237</v>
      </c>
      <c r="J77" s="91">
        <v>4428</v>
      </c>
      <c r="K77" s="91">
        <v>4659</v>
      </c>
      <c r="L77" s="89">
        <v>4630</v>
      </c>
      <c r="M77" s="89">
        <v>4785</v>
      </c>
      <c r="N77" s="89">
        <v>4964</v>
      </c>
      <c r="O77" s="89">
        <v>5424</v>
      </c>
      <c r="P77" s="89">
        <v>5450</v>
      </c>
      <c r="Q77" s="87">
        <v>5288</v>
      </c>
      <c r="R77" s="12">
        <v>5920</v>
      </c>
      <c r="S77" s="12">
        <v>5551</v>
      </c>
      <c r="T77" s="12">
        <v>5578</v>
      </c>
      <c r="U77" s="12">
        <v>5657</v>
      </c>
      <c r="V77" s="12">
        <v>5954</v>
      </c>
      <c r="W77" s="12">
        <v>6436</v>
      </c>
      <c r="X77" s="12">
        <v>6671</v>
      </c>
      <c r="Y77" s="12">
        <v>6678</v>
      </c>
      <c r="Z77" s="83">
        <v>6932</v>
      </c>
      <c r="AA77" s="12">
        <v>6784</v>
      </c>
      <c r="AB77" s="12">
        <v>6582</v>
      </c>
      <c r="AC77" s="12">
        <v>6543</v>
      </c>
      <c r="AD77" s="12">
        <v>6311</v>
      </c>
      <c r="AE77" s="12">
        <v>6043</v>
      </c>
      <c r="AF77" s="12">
        <v>5942</v>
      </c>
      <c r="AG77" s="12">
        <v>6035</v>
      </c>
      <c r="AH77" s="12">
        <v>5859</v>
      </c>
      <c r="AI77" s="12">
        <v>5785</v>
      </c>
      <c r="AJ77" s="12">
        <v>5563</v>
      </c>
      <c r="AK77" s="12">
        <v>4821</v>
      </c>
      <c r="AL77" s="12">
        <v>4628</v>
      </c>
      <c r="AM77" s="12">
        <v>4746</v>
      </c>
      <c r="AN77" s="12">
        <v>4786</v>
      </c>
      <c r="AO77" s="12">
        <v>4801</v>
      </c>
      <c r="AP77" s="12">
        <v>4927</v>
      </c>
      <c r="AQ77" s="12">
        <v>5148</v>
      </c>
      <c r="AR77" s="36">
        <v>5107</v>
      </c>
      <c r="AS77" s="85">
        <v>5389</v>
      </c>
      <c r="AT77" s="67">
        <f t="shared" si="61"/>
        <v>712</v>
      </c>
      <c r="AU77" s="68">
        <f t="shared" si="62"/>
        <v>0.15607189829022361</v>
      </c>
      <c r="AV77" s="67">
        <f t="shared" si="63"/>
        <v>646</v>
      </c>
      <c r="AW77" s="68">
        <f t="shared" si="64"/>
        <v>0.1224876753886992</v>
      </c>
      <c r="AX77" s="67">
        <f t="shared" si="65"/>
        <v>662</v>
      </c>
      <c r="AY77" s="68">
        <f t="shared" si="66"/>
        <v>0.11182432432432443</v>
      </c>
      <c r="AZ77" s="67">
        <f t="shared" si="67"/>
        <v>-1954</v>
      </c>
      <c r="BA77" s="68">
        <f t="shared" si="68"/>
        <v>-0.2968702522029778</v>
      </c>
      <c r="BB77" s="67">
        <f t="shared" si="69"/>
        <v>761</v>
      </c>
      <c r="BC77" s="68">
        <f t="shared" si="70"/>
        <v>0.1644338807260155</v>
      </c>
      <c r="BD77" s="39">
        <f t="shared" si="71"/>
        <v>-1543</v>
      </c>
      <c r="BE77" s="45">
        <f t="shared" si="72"/>
        <v>-0.22259088286208883</v>
      </c>
    </row>
    <row r="78" spans="1:57" x14ac:dyDescent="0.3">
      <c r="A78" s="11" t="s">
        <v>70</v>
      </c>
      <c r="B78" s="36" t="s">
        <v>119</v>
      </c>
      <c r="C78" s="91">
        <v>5742</v>
      </c>
      <c r="D78" s="91">
        <v>6043</v>
      </c>
      <c r="E78" s="91">
        <v>6138</v>
      </c>
      <c r="F78" s="91">
        <v>5986</v>
      </c>
      <c r="G78" s="92">
        <v>6306</v>
      </c>
      <c r="H78" s="91">
        <v>6158</v>
      </c>
      <c r="I78" s="91">
        <v>5597</v>
      </c>
      <c r="J78" s="91">
        <v>4387</v>
      </c>
      <c r="K78" s="91">
        <v>4495</v>
      </c>
      <c r="L78" s="89">
        <v>5028</v>
      </c>
      <c r="M78" s="89">
        <v>5067</v>
      </c>
      <c r="N78" s="89">
        <v>4588</v>
      </c>
      <c r="O78" s="89">
        <v>4717</v>
      </c>
      <c r="P78" s="89">
        <v>4359</v>
      </c>
      <c r="Q78" s="87">
        <v>3998</v>
      </c>
      <c r="R78" s="12">
        <v>4254</v>
      </c>
      <c r="S78" s="12">
        <v>4250</v>
      </c>
      <c r="T78" s="12">
        <v>3783</v>
      </c>
      <c r="U78" s="12">
        <v>3482</v>
      </c>
      <c r="V78" s="12">
        <v>3606</v>
      </c>
      <c r="W78" s="12">
        <v>3754</v>
      </c>
      <c r="X78" s="12">
        <v>3697</v>
      </c>
      <c r="Y78" s="12">
        <v>3747</v>
      </c>
      <c r="Z78" s="12">
        <v>3745</v>
      </c>
      <c r="AA78" s="12">
        <v>3428</v>
      </c>
      <c r="AB78" s="12">
        <v>3420</v>
      </c>
      <c r="AC78" s="12">
        <v>3281</v>
      </c>
      <c r="AD78" s="12">
        <v>3406</v>
      </c>
      <c r="AE78" s="12">
        <v>3733</v>
      </c>
      <c r="AF78" s="12">
        <v>3448</v>
      </c>
      <c r="AG78" s="12">
        <v>3424</v>
      </c>
      <c r="AH78" s="12">
        <v>3522</v>
      </c>
      <c r="AI78" s="12">
        <v>3784</v>
      </c>
      <c r="AJ78" s="12">
        <v>3633</v>
      </c>
      <c r="AK78" s="12">
        <v>3251</v>
      </c>
      <c r="AL78" s="12">
        <v>3253</v>
      </c>
      <c r="AM78" s="12">
        <v>3342</v>
      </c>
      <c r="AN78" s="12">
        <v>3626</v>
      </c>
      <c r="AO78" s="12">
        <v>3991</v>
      </c>
      <c r="AP78" s="12">
        <v>4449</v>
      </c>
      <c r="AQ78" s="12">
        <v>4577</v>
      </c>
      <c r="AR78" s="36">
        <v>4140</v>
      </c>
      <c r="AS78" s="85">
        <v>4335</v>
      </c>
      <c r="AT78" s="67">
        <f t="shared" si="61"/>
        <v>416</v>
      </c>
      <c r="AU78" s="68">
        <f t="shared" si="62"/>
        <v>7.244862417276221E-2</v>
      </c>
      <c r="AV78" s="67">
        <f t="shared" si="63"/>
        <v>-1904</v>
      </c>
      <c r="AW78" s="68">
        <f t="shared" si="64"/>
        <v>-0.30919129587528416</v>
      </c>
      <c r="AX78" s="67">
        <f t="shared" si="65"/>
        <v>-834</v>
      </c>
      <c r="AY78" s="68">
        <f t="shared" si="66"/>
        <v>-0.19605077574047958</v>
      </c>
      <c r="AZ78" s="67">
        <f t="shared" si="67"/>
        <v>-167</v>
      </c>
      <c r="BA78" s="68">
        <f t="shared" si="68"/>
        <v>-4.8830409356725113E-2</v>
      </c>
      <c r="BB78" s="67">
        <f t="shared" si="69"/>
        <v>1082</v>
      </c>
      <c r="BC78" s="68">
        <f t="shared" si="70"/>
        <v>0.33261604672609901</v>
      </c>
      <c r="BD78" s="39">
        <f t="shared" si="71"/>
        <v>-1971</v>
      </c>
      <c r="BE78" s="45">
        <f t="shared" si="72"/>
        <v>-0.31255946717411986</v>
      </c>
    </row>
    <row r="79" spans="1:57" x14ac:dyDescent="0.3">
      <c r="A79" s="11" t="s">
        <v>71</v>
      </c>
      <c r="B79" s="36" t="s">
        <v>120</v>
      </c>
      <c r="C79" s="91">
        <v>152200</v>
      </c>
      <c r="D79" s="91">
        <v>153758</v>
      </c>
      <c r="E79" s="91">
        <v>158437</v>
      </c>
      <c r="F79" s="91">
        <v>166878</v>
      </c>
      <c r="G79" s="92">
        <v>169011</v>
      </c>
      <c r="H79" s="91">
        <v>158991</v>
      </c>
      <c r="I79" s="91">
        <v>151600</v>
      </c>
      <c r="J79" s="91">
        <v>140688</v>
      </c>
      <c r="K79" s="91">
        <v>135470</v>
      </c>
      <c r="L79" s="89">
        <v>133421</v>
      </c>
      <c r="M79" s="89">
        <v>136802</v>
      </c>
      <c r="N79" s="89">
        <v>137918</v>
      </c>
      <c r="O79" s="89">
        <v>135654</v>
      </c>
      <c r="P79" s="89">
        <v>133561</v>
      </c>
      <c r="Q79" s="87">
        <v>134258</v>
      </c>
      <c r="R79" s="12">
        <v>138064</v>
      </c>
      <c r="S79" s="12">
        <v>133862</v>
      </c>
      <c r="T79" s="12">
        <v>118819</v>
      </c>
      <c r="U79" s="12">
        <v>110944</v>
      </c>
      <c r="V79" s="12">
        <v>109377</v>
      </c>
      <c r="W79" s="12">
        <v>106977</v>
      </c>
      <c r="X79" s="12">
        <v>105573</v>
      </c>
      <c r="Y79" s="12">
        <v>107292</v>
      </c>
      <c r="Z79" s="12">
        <v>104564</v>
      </c>
      <c r="AA79" s="12">
        <v>103752</v>
      </c>
      <c r="AB79" s="12">
        <v>102647</v>
      </c>
      <c r="AC79" s="12">
        <v>97712</v>
      </c>
      <c r="AD79" s="12">
        <v>91214</v>
      </c>
      <c r="AE79" s="12">
        <v>91567</v>
      </c>
      <c r="AF79" s="12">
        <v>88475</v>
      </c>
      <c r="AG79" s="12">
        <v>85516</v>
      </c>
      <c r="AH79" s="12">
        <v>82469</v>
      </c>
      <c r="AI79" s="12">
        <v>81228</v>
      </c>
      <c r="AJ79" s="12">
        <v>79031</v>
      </c>
      <c r="AK79" s="12">
        <v>70893</v>
      </c>
      <c r="AL79" s="12">
        <v>65837</v>
      </c>
      <c r="AM79" s="12">
        <v>65920</v>
      </c>
      <c r="AN79" s="12">
        <v>66618</v>
      </c>
      <c r="AO79" s="12">
        <v>66694</v>
      </c>
      <c r="AP79" s="12">
        <v>68216</v>
      </c>
      <c r="AQ79" s="12">
        <v>69685</v>
      </c>
      <c r="AR79" s="36">
        <v>71700</v>
      </c>
      <c r="AS79" s="85">
        <v>72936</v>
      </c>
      <c r="AT79" s="67">
        <f t="shared" si="61"/>
        <v>6791</v>
      </c>
      <c r="AU79" s="68">
        <f t="shared" si="62"/>
        <v>4.4618922470433642E-2</v>
      </c>
      <c r="AV79" s="67">
        <f t="shared" si="63"/>
        <v>-20927</v>
      </c>
      <c r="AW79" s="68">
        <f t="shared" si="64"/>
        <v>-0.13162380260517892</v>
      </c>
      <c r="AX79" s="67">
        <f t="shared" si="65"/>
        <v>-35417</v>
      </c>
      <c r="AY79" s="68">
        <f t="shared" si="66"/>
        <v>-0.25652595897554753</v>
      </c>
      <c r="AZ79" s="67">
        <f t="shared" si="67"/>
        <v>-36810</v>
      </c>
      <c r="BA79" s="68">
        <f t="shared" si="68"/>
        <v>-0.35860765536255323</v>
      </c>
      <c r="BB79" s="67">
        <f t="shared" si="69"/>
        <v>7099</v>
      </c>
      <c r="BC79" s="68">
        <f t="shared" si="70"/>
        <v>0.10782690584321886</v>
      </c>
      <c r="BD79" s="39">
        <f t="shared" si="71"/>
        <v>-96075</v>
      </c>
      <c r="BE79" s="45">
        <f t="shared" si="72"/>
        <v>-0.56845412428776831</v>
      </c>
    </row>
    <row r="80" spans="1:57" x14ac:dyDescent="0.3">
      <c r="A80" s="11" t="s">
        <v>72</v>
      </c>
      <c r="B80" s="36" t="s">
        <v>118</v>
      </c>
      <c r="C80" s="91">
        <v>9207</v>
      </c>
      <c r="D80" s="91">
        <v>9716</v>
      </c>
      <c r="E80" s="91">
        <v>10534</v>
      </c>
      <c r="F80" s="91">
        <v>11214</v>
      </c>
      <c r="G80" s="91">
        <v>11185</v>
      </c>
      <c r="H80" s="91">
        <v>10848</v>
      </c>
      <c r="I80" s="91">
        <v>11052</v>
      </c>
      <c r="J80" s="91">
        <v>10912</v>
      </c>
      <c r="K80" s="91">
        <v>11341</v>
      </c>
      <c r="L80" s="89">
        <v>11655</v>
      </c>
      <c r="M80" s="89">
        <v>12042</v>
      </c>
      <c r="N80" s="89">
        <v>12274</v>
      </c>
      <c r="O80" s="89">
        <v>12471</v>
      </c>
      <c r="P80" s="89">
        <v>12520</v>
      </c>
      <c r="Q80" s="87">
        <v>12508</v>
      </c>
      <c r="R80" s="12">
        <v>12792</v>
      </c>
      <c r="S80" s="12">
        <v>13009</v>
      </c>
      <c r="T80" s="12">
        <v>13629</v>
      </c>
      <c r="U80" s="12">
        <v>13783</v>
      </c>
      <c r="V80" s="12">
        <v>14829</v>
      </c>
      <c r="W80" s="12">
        <v>14945</v>
      </c>
      <c r="X80" s="12">
        <v>14883</v>
      </c>
      <c r="Y80" s="12">
        <v>15132</v>
      </c>
      <c r="Z80" s="12">
        <v>15657</v>
      </c>
      <c r="AA80" s="12">
        <v>16240</v>
      </c>
      <c r="AB80" s="83">
        <v>16300</v>
      </c>
      <c r="AC80" s="12">
        <v>15127</v>
      </c>
      <c r="AD80" s="12">
        <v>14384</v>
      </c>
      <c r="AE80" s="12">
        <v>13895</v>
      </c>
      <c r="AF80" s="12">
        <v>14429</v>
      </c>
      <c r="AG80" s="12">
        <v>14279</v>
      </c>
      <c r="AH80" s="12">
        <v>14098</v>
      </c>
      <c r="AI80" s="12">
        <v>14024</v>
      </c>
      <c r="AJ80" s="12">
        <v>13827</v>
      </c>
      <c r="AK80" s="12">
        <v>12270</v>
      </c>
      <c r="AL80" s="12">
        <v>12254</v>
      </c>
      <c r="AM80" s="12">
        <v>12545</v>
      </c>
      <c r="AN80" s="12">
        <v>13195</v>
      </c>
      <c r="AO80" s="12">
        <v>12328</v>
      </c>
      <c r="AP80" s="12">
        <v>13091</v>
      </c>
      <c r="AQ80" s="12">
        <v>13385</v>
      </c>
      <c r="AR80" s="36">
        <v>13424</v>
      </c>
      <c r="AS80" s="85">
        <v>13851</v>
      </c>
      <c r="AT80" s="67">
        <f t="shared" si="61"/>
        <v>1641</v>
      </c>
      <c r="AU80" s="68">
        <f t="shared" si="62"/>
        <v>0.17823395242750073</v>
      </c>
      <c r="AV80" s="67">
        <f t="shared" si="63"/>
        <v>1944</v>
      </c>
      <c r="AW80" s="68">
        <f t="shared" si="64"/>
        <v>0.17920353982300874</v>
      </c>
      <c r="AX80" s="67">
        <f t="shared" si="65"/>
        <v>3508</v>
      </c>
      <c r="AY80" s="68">
        <f t="shared" si="66"/>
        <v>0.27423389618511562</v>
      </c>
      <c r="AZ80" s="67">
        <f t="shared" si="67"/>
        <v>-4046</v>
      </c>
      <c r="BA80" s="68">
        <f t="shared" si="68"/>
        <v>-0.24822085889570555</v>
      </c>
      <c r="BB80" s="67">
        <f t="shared" si="69"/>
        <v>1597</v>
      </c>
      <c r="BC80" s="68">
        <f t="shared" si="70"/>
        <v>0.13032479190468416</v>
      </c>
      <c r="BD80" s="39">
        <f t="shared" si="71"/>
        <v>-2449</v>
      </c>
      <c r="BE80" s="45">
        <f t="shared" si="72"/>
        <v>-0.15024539877300613</v>
      </c>
    </row>
    <row r="81" spans="1:57" x14ac:dyDescent="0.3">
      <c r="A81" s="11" t="s">
        <v>73</v>
      </c>
      <c r="B81" s="36" t="s">
        <v>118</v>
      </c>
      <c r="C81" s="91">
        <v>3407</v>
      </c>
      <c r="D81" s="91">
        <v>3394</v>
      </c>
      <c r="E81" s="91">
        <v>3551</v>
      </c>
      <c r="F81" s="91">
        <v>3778</v>
      </c>
      <c r="G81" s="92">
        <v>3851</v>
      </c>
      <c r="H81" s="91">
        <v>3238</v>
      </c>
      <c r="I81" s="91">
        <v>2999</v>
      </c>
      <c r="J81" s="91">
        <v>2573</v>
      </c>
      <c r="K81" s="91">
        <v>2434</v>
      </c>
      <c r="L81" s="89">
        <v>2581</v>
      </c>
      <c r="M81" s="89">
        <v>2654</v>
      </c>
      <c r="N81" s="89">
        <v>2744</v>
      </c>
      <c r="O81" s="89">
        <v>2692</v>
      </c>
      <c r="P81" s="89">
        <v>2626</v>
      </c>
      <c r="Q81" s="87">
        <v>2937</v>
      </c>
      <c r="R81" s="12">
        <v>2855</v>
      </c>
      <c r="S81" s="12">
        <v>2486</v>
      </c>
      <c r="T81" s="12">
        <v>2315</v>
      </c>
      <c r="U81" s="12">
        <v>2209</v>
      </c>
      <c r="V81" s="12">
        <v>2347</v>
      </c>
      <c r="W81" s="12">
        <v>2598</v>
      </c>
      <c r="X81" s="12">
        <v>2725</v>
      </c>
      <c r="Y81" s="12">
        <v>2721</v>
      </c>
      <c r="Z81" s="12">
        <v>2962</v>
      </c>
      <c r="AA81" s="12">
        <v>2974</v>
      </c>
      <c r="AB81" s="12">
        <v>2924</v>
      </c>
      <c r="AC81" s="12">
        <v>2531</v>
      </c>
      <c r="AD81" s="12">
        <v>2433</v>
      </c>
      <c r="AE81" s="12">
        <v>2415</v>
      </c>
      <c r="AF81" s="12">
        <v>2527</v>
      </c>
      <c r="AG81" s="12">
        <v>2603</v>
      </c>
      <c r="AH81" s="12">
        <v>2557</v>
      </c>
      <c r="AI81" s="12">
        <v>2431</v>
      </c>
      <c r="AJ81" s="12">
        <v>2368</v>
      </c>
      <c r="AK81" s="12">
        <v>1989</v>
      </c>
      <c r="AL81" s="12">
        <v>2013</v>
      </c>
      <c r="AM81" s="12">
        <v>2016</v>
      </c>
      <c r="AN81" s="12">
        <v>2263</v>
      </c>
      <c r="AO81" s="12">
        <v>2311</v>
      </c>
      <c r="AP81" s="12">
        <v>2290</v>
      </c>
      <c r="AQ81" s="12">
        <v>2401</v>
      </c>
      <c r="AR81" s="36">
        <v>2396</v>
      </c>
      <c r="AS81" s="85">
        <v>2273</v>
      </c>
      <c r="AT81" s="67">
        <f t="shared" ref="AT81:AT112" si="73">H81-C81</f>
        <v>-169</v>
      </c>
      <c r="AU81" s="68">
        <f t="shared" ref="AU81:AU112" si="74">H81/C81-1</f>
        <v>-4.9603756970942214E-2</v>
      </c>
      <c r="AV81" s="67">
        <f t="shared" ref="AV81:AV112" si="75">R81-H81</f>
        <v>-383</v>
      </c>
      <c r="AW81" s="68">
        <f t="shared" ref="AW81:AW112" si="76">R81/H81-1</f>
        <v>-0.11828289067325515</v>
      </c>
      <c r="AX81" s="67">
        <f t="shared" ref="AX81:AX112" si="77">AB81-R81</f>
        <v>69</v>
      </c>
      <c r="AY81" s="68">
        <f t="shared" ref="AY81:AY112" si="78">AB81/R81-1</f>
        <v>2.4168126094570974E-2</v>
      </c>
      <c r="AZ81" s="67">
        <f t="shared" ref="AZ81:AZ112" si="79">AL81-AB81</f>
        <v>-911</v>
      </c>
      <c r="BA81" s="68">
        <f t="shared" ref="BA81:BA112" si="80">AL81/AB81-1</f>
        <v>-0.31155950752393979</v>
      </c>
      <c r="BB81" s="67">
        <f t="shared" ref="BB81:BB112" si="81">AS81-AL81</f>
        <v>260</v>
      </c>
      <c r="BC81" s="68">
        <f t="shared" ref="BC81:BC112" si="82">AS81/AL81-1</f>
        <v>0.12916045702930945</v>
      </c>
      <c r="BD81" s="39">
        <f t="shared" ref="BD81:BD112" si="83">AS81-MAX(C81:AS81)</f>
        <v>-1578</v>
      </c>
      <c r="BE81" s="45">
        <f t="shared" ref="BE81:BE112" si="84">AS81/MAX(C81:AS81)-1</f>
        <v>-0.40976369774084653</v>
      </c>
    </row>
    <row r="82" spans="1:57" x14ac:dyDescent="0.3">
      <c r="A82" s="11" t="s">
        <v>74</v>
      </c>
      <c r="B82" s="36" t="s">
        <v>119</v>
      </c>
      <c r="C82" s="91">
        <v>4448</v>
      </c>
      <c r="D82" s="92">
        <v>4761</v>
      </c>
      <c r="E82" s="91">
        <v>4211</v>
      </c>
      <c r="F82" s="91">
        <v>3731</v>
      </c>
      <c r="G82" s="91">
        <v>3649</v>
      </c>
      <c r="H82" s="91">
        <v>3038</v>
      </c>
      <c r="I82" s="91">
        <v>2805</v>
      </c>
      <c r="J82" s="91">
        <v>2986</v>
      </c>
      <c r="K82" s="91">
        <v>2376</v>
      </c>
      <c r="L82" s="89">
        <v>2227</v>
      </c>
      <c r="M82" s="89">
        <v>1696</v>
      </c>
      <c r="N82" s="89">
        <v>1411</v>
      </c>
      <c r="O82" s="89">
        <v>1316</v>
      </c>
      <c r="P82" s="89">
        <v>1170</v>
      </c>
      <c r="Q82" s="87">
        <v>946</v>
      </c>
      <c r="R82" s="12">
        <v>1022</v>
      </c>
      <c r="S82" s="12">
        <v>990</v>
      </c>
      <c r="T82" s="12">
        <v>1065</v>
      </c>
      <c r="U82" s="12">
        <v>1320</v>
      </c>
      <c r="V82" s="12">
        <v>1261</v>
      </c>
      <c r="W82" s="12">
        <v>1132</v>
      </c>
      <c r="X82" s="12">
        <v>1106</v>
      </c>
      <c r="Y82" s="12">
        <v>1021</v>
      </c>
      <c r="Z82" s="12">
        <v>1111</v>
      </c>
      <c r="AA82" s="12">
        <v>1142</v>
      </c>
      <c r="AB82" s="12">
        <v>1163</v>
      </c>
      <c r="AC82" s="12">
        <v>1275</v>
      </c>
      <c r="AD82" s="12">
        <v>1199</v>
      </c>
      <c r="AE82" s="12">
        <v>1093</v>
      </c>
      <c r="AF82" s="12">
        <v>1151</v>
      </c>
      <c r="AG82" s="12">
        <v>1195</v>
      </c>
      <c r="AH82" s="12">
        <v>1163</v>
      </c>
      <c r="AI82" s="12">
        <v>1083</v>
      </c>
      <c r="AJ82" s="12">
        <v>1063</v>
      </c>
      <c r="AK82" s="12">
        <v>903</v>
      </c>
      <c r="AL82" s="12">
        <v>874</v>
      </c>
      <c r="AM82" s="12">
        <v>942</v>
      </c>
      <c r="AN82" s="12">
        <v>1103</v>
      </c>
      <c r="AO82" s="12">
        <v>1321</v>
      </c>
      <c r="AP82" s="12">
        <v>1322</v>
      </c>
      <c r="AQ82" s="12">
        <v>1169</v>
      </c>
      <c r="AR82" s="36">
        <v>958</v>
      </c>
      <c r="AS82" s="85">
        <v>1206</v>
      </c>
      <c r="AT82" s="67">
        <f t="shared" si="73"/>
        <v>-1410</v>
      </c>
      <c r="AU82" s="68">
        <f t="shared" si="74"/>
        <v>-0.31699640287769781</v>
      </c>
      <c r="AV82" s="67">
        <f t="shared" si="75"/>
        <v>-2016</v>
      </c>
      <c r="AW82" s="68">
        <f t="shared" si="76"/>
        <v>-0.66359447004608296</v>
      </c>
      <c r="AX82" s="67">
        <f t="shared" si="77"/>
        <v>141</v>
      </c>
      <c r="AY82" s="68">
        <f t="shared" si="78"/>
        <v>0.1379647749510764</v>
      </c>
      <c r="AZ82" s="67">
        <f t="shared" si="79"/>
        <v>-289</v>
      </c>
      <c r="BA82" s="68">
        <f t="shared" si="80"/>
        <v>-0.24849527085124679</v>
      </c>
      <c r="BB82" s="67">
        <f t="shared" si="81"/>
        <v>332</v>
      </c>
      <c r="BC82" s="68">
        <f t="shared" si="82"/>
        <v>0.37986270022883306</v>
      </c>
      <c r="BD82" s="39">
        <f t="shared" si="83"/>
        <v>-3555</v>
      </c>
      <c r="BE82" s="45">
        <f t="shared" si="84"/>
        <v>-0.74669187145557658</v>
      </c>
    </row>
    <row r="83" spans="1:57" x14ac:dyDescent="0.3">
      <c r="A83" s="51" t="s">
        <v>75</v>
      </c>
      <c r="B83" s="52" t="s">
        <v>118</v>
      </c>
      <c r="C83" s="93">
        <v>4107</v>
      </c>
      <c r="D83" s="93">
        <v>4427</v>
      </c>
      <c r="E83" s="93">
        <v>4541</v>
      </c>
      <c r="F83" s="93">
        <v>4683</v>
      </c>
      <c r="G83" s="93">
        <v>4570</v>
      </c>
      <c r="H83" s="93">
        <v>4362</v>
      </c>
      <c r="I83" s="93">
        <v>4202</v>
      </c>
      <c r="J83" s="93">
        <v>3891</v>
      </c>
      <c r="K83" s="93">
        <v>3774</v>
      </c>
      <c r="L83" s="90">
        <v>4099</v>
      </c>
      <c r="M83" s="90">
        <v>4145</v>
      </c>
      <c r="N83" s="90">
        <v>4225</v>
      </c>
      <c r="O83" s="90">
        <v>4256</v>
      </c>
      <c r="P83" s="90">
        <v>4590</v>
      </c>
      <c r="Q83" s="87">
        <v>5017</v>
      </c>
      <c r="R83" s="53">
        <v>4992</v>
      </c>
      <c r="S83" s="53">
        <v>5043</v>
      </c>
      <c r="T83" s="53">
        <v>5013</v>
      </c>
      <c r="U83" s="53">
        <v>5115</v>
      </c>
      <c r="V83" s="53">
        <v>5030</v>
      </c>
      <c r="W83" s="53">
        <v>4934</v>
      </c>
      <c r="X83" s="84">
        <v>5173</v>
      </c>
      <c r="Y83" s="53">
        <v>5019</v>
      </c>
      <c r="Z83" s="53">
        <v>4419</v>
      </c>
      <c r="AA83" s="53">
        <v>4576</v>
      </c>
      <c r="AB83" s="53">
        <v>4472</v>
      </c>
      <c r="AC83" s="53">
        <v>4334</v>
      </c>
      <c r="AD83" s="53">
        <v>4426</v>
      </c>
      <c r="AE83" s="53">
        <v>4472</v>
      </c>
      <c r="AF83" s="53">
        <v>4535</v>
      </c>
      <c r="AG83" s="53">
        <v>4657</v>
      </c>
      <c r="AH83" s="53">
        <v>4667</v>
      </c>
      <c r="AI83" s="53">
        <v>4282</v>
      </c>
      <c r="AJ83" s="53">
        <v>4009</v>
      </c>
      <c r="AK83" s="53">
        <v>3429</v>
      </c>
      <c r="AL83" s="53">
        <v>3488</v>
      </c>
      <c r="AM83" s="53">
        <v>3631</v>
      </c>
      <c r="AN83" s="53">
        <v>3720</v>
      </c>
      <c r="AO83" s="53">
        <v>3776</v>
      </c>
      <c r="AP83" s="53">
        <v>3877</v>
      </c>
      <c r="AQ83" s="53">
        <v>3885</v>
      </c>
      <c r="AR83" s="36">
        <v>4096</v>
      </c>
      <c r="AS83" s="85">
        <v>4335</v>
      </c>
      <c r="AT83" s="67">
        <f t="shared" si="73"/>
        <v>255</v>
      </c>
      <c r="AU83" s="68">
        <f t="shared" si="74"/>
        <v>6.2089116143170253E-2</v>
      </c>
      <c r="AV83" s="67">
        <f t="shared" si="75"/>
        <v>630</v>
      </c>
      <c r="AW83" s="68">
        <f t="shared" si="76"/>
        <v>0.14442916093535074</v>
      </c>
      <c r="AX83" s="67">
        <f t="shared" si="77"/>
        <v>-520</v>
      </c>
      <c r="AY83" s="68">
        <f t="shared" si="78"/>
        <v>-0.10416666666666663</v>
      </c>
      <c r="AZ83" s="67">
        <f t="shared" si="79"/>
        <v>-984</v>
      </c>
      <c r="BA83" s="68">
        <f t="shared" si="80"/>
        <v>-0.22003577817531306</v>
      </c>
      <c r="BB83" s="67">
        <f t="shared" si="81"/>
        <v>847</v>
      </c>
      <c r="BC83" s="68">
        <f t="shared" si="82"/>
        <v>0.24283256880733939</v>
      </c>
      <c r="BD83" s="39">
        <f t="shared" si="83"/>
        <v>-838</v>
      </c>
      <c r="BE83" s="45">
        <f t="shared" si="84"/>
        <v>-0.1619949739029577</v>
      </c>
    </row>
    <row r="84" spans="1:57" x14ac:dyDescent="0.3">
      <c r="A84" s="11" t="s">
        <v>76</v>
      </c>
      <c r="B84" s="36" t="s">
        <v>119</v>
      </c>
      <c r="C84" s="91">
        <v>3120</v>
      </c>
      <c r="D84" s="91">
        <v>3437</v>
      </c>
      <c r="E84" s="91">
        <v>3715</v>
      </c>
      <c r="F84" s="91">
        <v>3804</v>
      </c>
      <c r="G84" s="91">
        <v>3380</v>
      </c>
      <c r="H84" s="91">
        <v>3275</v>
      </c>
      <c r="I84" s="91">
        <v>2751</v>
      </c>
      <c r="J84" s="91">
        <v>2733</v>
      </c>
      <c r="K84" s="91">
        <v>2842</v>
      </c>
      <c r="L84" s="89">
        <v>2809</v>
      </c>
      <c r="M84" s="89">
        <v>2981</v>
      </c>
      <c r="N84" s="89">
        <v>2707</v>
      </c>
      <c r="O84" s="89">
        <v>2676</v>
      </c>
      <c r="P84" s="89">
        <v>3039</v>
      </c>
      <c r="Q84" s="87">
        <v>3283</v>
      </c>
      <c r="R84" s="12">
        <v>2815</v>
      </c>
      <c r="S84" s="12">
        <v>2513</v>
      </c>
      <c r="T84" s="12">
        <v>2716</v>
      </c>
      <c r="U84" s="12">
        <v>2822</v>
      </c>
      <c r="V84" s="12">
        <v>3195</v>
      </c>
      <c r="W84" s="12">
        <v>3401</v>
      </c>
      <c r="X84" s="12">
        <v>3697</v>
      </c>
      <c r="Y84" s="83">
        <v>4127</v>
      </c>
      <c r="Z84" s="12">
        <v>4123</v>
      </c>
      <c r="AA84" s="12">
        <v>4037</v>
      </c>
      <c r="AB84" s="12">
        <v>3895</v>
      </c>
      <c r="AC84" s="12">
        <v>3546</v>
      </c>
      <c r="AD84" s="12">
        <v>3501</v>
      </c>
      <c r="AE84" s="12">
        <v>3377</v>
      </c>
      <c r="AF84" s="12">
        <v>3304</v>
      </c>
      <c r="AG84" s="12">
        <v>3456</v>
      </c>
      <c r="AH84" s="12">
        <v>3140</v>
      </c>
      <c r="AI84" s="12">
        <v>2798</v>
      </c>
      <c r="AJ84" s="12">
        <v>2476</v>
      </c>
      <c r="AK84" s="12">
        <v>2056</v>
      </c>
      <c r="AL84" s="12">
        <v>1929</v>
      </c>
      <c r="AM84" s="12">
        <v>1949</v>
      </c>
      <c r="AN84" s="12">
        <v>2211</v>
      </c>
      <c r="AO84" s="12">
        <v>2322</v>
      </c>
      <c r="AP84" s="12">
        <v>2433</v>
      </c>
      <c r="AQ84" s="12">
        <v>2143</v>
      </c>
      <c r="AR84" s="36">
        <v>2138</v>
      </c>
      <c r="AS84" s="85">
        <v>2149</v>
      </c>
      <c r="AT84" s="67">
        <f t="shared" si="73"/>
        <v>155</v>
      </c>
      <c r="AU84" s="68">
        <f t="shared" si="74"/>
        <v>4.9679487179487225E-2</v>
      </c>
      <c r="AV84" s="67">
        <f t="shared" si="75"/>
        <v>-460</v>
      </c>
      <c r="AW84" s="68">
        <f t="shared" si="76"/>
        <v>-0.14045801526717561</v>
      </c>
      <c r="AX84" s="67">
        <f t="shared" si="77"/>
        <v>1080</v>
      </c>
      <c r="AY84" s="68">
        <f t="shared" si="78"/>
        <v>0.38365896980461822</v>
      </c>
      <c r="AZ84" s="67">
        <f t="shared" si="79"/>
        <v>-1966</v>
      </c>
      <c r="BA84" s="68">
        <f t="shared" si="80"/>
        <v>-0.5047496790757382</v>
      </c>
      <c r="BB84" s="67">
        <f t="shared" si="81"/>
        <v>220</v>
      </c>
      <c r="BC84" s="68">
        <f t="shared" si="82"/>
        <v>0.11404872991187154</v>
      </c>
      <c r="BD84" s="39">
        <f t="shared" si="83"/>
        <v>-1978</v>
      </c>
      <c r="BE84" s="45">
        <f t="shared" si="84"/>
        <v>-0.47928277198933855</v>
      </c>
    </row>
    <row r="85" spans="1:57" x14ac:dyDescent="0.3">
      <c r="A85" s="11" t="s">
        <v>77</v>
      </c>
      <c r="B85" s="36" t="s">
        <v>119</v>
      </c>
      <c r="C85" s="91">
        <v>2425</v>
      </c>
      <c r="D85" s="91">
        <v>2835</v>
      </c>
      <c r="E85" s="91">
        <v>2886</v>
      </c>
      <c r="F85" s="91">
        <v>2895</v>
      </c>
      <c r="G85" s="92">
        <v>3381</v>
      </c>
      <c r="H85" s="91">
        <v>2735</v>
      </c>
      <c r="I85" s="91">
        <v>2660</v>
      </c>
      <c r="J85" s="91">
        <v>2394</v>
      </c>
      <c r="K85" s="91">
        <v>2172</v>
      </c>
      <c r="L85" s="89">
        <v>2359</v>
      </c>
      <c r="M85" s="89">
        <v>2337</v>
      </c>
      <c r="N85" s="89">
        <v>2403</v>
      </c>
      <c r="O85" s="89">
        <v>2353</v>
      </c>
      <c r="P85" s="89">
        <v>2636</v>
      </c>
      <c r="Q85" s="87">
        <v>2640</v>
      </c>
      <c r="R85" s="12">
        <v>2712</v>
      </c>
      <c r="S85" s="12">
        <v>2543</v>
      </c>
      <c r="T85" s="12">
        <v>2450</v>
      </c>
      <c r="U85" s="12">
        <v>2533</v>
      </c>
      <c r="V85" s="12">
        <v>2434</v>
      </c>
      <c r="W85" s="12">
        <v>2474</v>
      </c>
      <c r="X85" s="12">
        <v>2633</v>
      </c>
      <c r="Y85" s="12">
        <v>2737</v>
      </c>
      <c r="Z85" s="12">
        <v>2628</v>
      </c>
      <c r="AA85" s="12">
        <v>2554</v>
      </c>
      <c r="AB85" s="12">
        <v>2159</v>
      </c>
      <c r="AC85" s="12">
        <v>1951</v>
      </c>
      <c r="AD85" s="12">
        <v>1827</v>
      </c>
      <c r="AE85" s="12">
        <v>1782</v>
      </c>
      <c r="AF85" s="12">
        <v>1762</v>
      </c>
      <c r="AG85" s="12">
        <v>1645</v>
      </c>
      <c r="AH85" s="12">
        <v>1656</v>
      </c>
      <c r="AI85" s="12">
        <v>1603</v>
      </c>
      <c r="AJ85" s="12">
        <v>1504</v>
      </c>
      <c r="AK85" s="12">
        <v>1263</v>
      </c>
      <c r="AL85" s="12">
        <v>1339</v>
      </c>
      <c r="AM85" s="12">
        <v>1338</v>
      </c>
      <c r="AN85" s="12">
        <v>1315</v>
      </c>
      <c r="AO85" s="12">
        <v>1307</v>
      </c>
      <c r="AP85" s="12">
        <v>1287</v>
      </c>
      <c r="AQ85" s="12">
        <v>1271</v>
      </c>
      <c r="AR85" s="36">
        <v>1284</v>
      </c>
      <c r="AS85" s="85">
        <v>1288</v>
      </c>
      <c r="AT85" s="67">
        <f t="shared" si="73"/>
        <v>310</v>
      </c>
      <c r="AU85" s="68">
        <f t="shared" si="74"/>
        <v>0.12783505154639174</v>
      </c>
      <c r="AV85" s="67">
        <f t="shared" si="75"/>
        <v>-23</v>
      </c>
      <c r="AW85" s="68">
        <f t="shared" si="76"/>
        <v>-8.4095063985374363E-3</v>
      </c>
      <c r="AX85" s="67">
        <f t="shared" si="77"/>
        <v>-553</v>
      </c>
      <c r="AY85" s="68">
        <f t="shared" si="78"/>
        <v>-0.20390855457227142</v>
      </c>
      <c r="AZ85" s="67">
        <f t="shared" si="79"/>
        <v>-820</v>
      </c>
      <c r="BA85" s="68">
        <f t="shared" si="80"/>
        <v>-0.37980546549328398</v>
      </c>
      <c r="BB85" s="67">
        <f t="shared" si="81"/>
        <v>-51</v>
      </c>
      <c r="BC85" s="68">
        <f t="shared" si="82"/>
        <v>-3.8088125466766209E-2</v>
      </c>
      <c r="BD85" s="39">
        <f t="shared" si="83"/>
        <v>-2093</v>
      </c>
      <c r="BE85" s="45">
        <f t="shared" si="84"/>
        <v>-0.61904761904761907</v>
      </c>
    </row>
    <row r="86" spans="1:57" x14ac:dyDescent="0.3">
      <c r="A86" s="11" t="s">
        <v>78</v>
      </c>
      <c r="B86" s="36" t="s">
        <v>119</v>
      </c>
      <c r="C86" s="91">
        <v>2708</v>
      </c>
      <c r="D86" s="91">
        <v>2966</v>
      </c>
      <c r="E86" s="91">
        <v>3144</v>
      </c>
      <c r="F86" s="91">
        <v>3276</v>
      </c>
      <c r="G86" s="91">
        <v>3342</v>
      </c>
      <c r="H86" s="91">
        <v>3385</v>
      </c>
      <c r="I86" s="91">
        <v>3378</v>
      </c>
      <c r="J86" s="91">
        <v>3289</v>
      </c>
      <c r="K86" s="91">
        <v>3366</v>
      </c>
      <c r="L86" s="89">
        <v>3534</v>
      </c>
      <c r="M86" s="89">
        <v>3631</v>
      </c>
      <c r="N86" s="89">
        <v>4225</v>
      </c>
      <c r="O86" s="89">
        <v>4543</v>
      </c>
      <c r="P86" s="89">
        <v>5202</v>
      </c>
      <c r="Q86" s="87">
        <v>5432</v>
      </c>
      <c r="R86" s="12">
        <v>5549</v>
      </c>
      <c r="S86" s="12">
        <v>5551</v>
      </c>
      <c r="T86" s="12">
        <v>5952</v>
      </c>
      <c r="U86" s="12">
        <v>5955</v>
      </c>
      <c r="V86" s="12">
        <v>6969</v>
      </c>
      <c r="W86" s="12">
        <v>7278</v>
      </c>
      <c r="X86" s="12">
        <v>7216</v>
      </c>
      <c r="Y86" s="12">
        <v>7358</v>
      </c>
      <c r="Z86" s="12">
        <v>7456</v>
      </c>
      <c r="AA86" s="12">
        <v>7604</v>
      </c>
      <c r="AB86" s="12">
        <v>7727</v>
      </c>
      <c r="AC86" s="12">
        <v>7752</v>
      </c>
      <c r="AD86" s="12">
        <v>7474</v>
      </c>
      <c r="AE86" s="12">
        <v>7318</v>
      </c>
      <c r="AF86" s="12">
        <v>7582</v>
      </c>
      <c r="AG86" s="12">
        <v>8252</v>
      </c>
      <c r="AH86" s="12">
        <v>8400</v>
      </c>
      <c r="AI86" s="12">
        <v>8377</v>
      </c>
      <c r="AJ86" s="12">
        <v>8077</v>
      </c>
      <c r="AK86" s="12">
        <v>7526</v>
      </c>
      <c r="AL86" s="12">
        <v>7616</v>
      </c>
      <c r="AM86" s="12">
        <v>7959</v>
      </c>
      <c r="AN86" s="12">
        <v>8259</v>
      </c>
      <c r="AO86" s="12">
        <v>8761</v>
      </c>
      <c r="AP86" s="12">
        <v>9177</v>
      </c>
      <c r="AQ86" s="12">
        <v>9513</v>
      </c>
      <c r="AR86" s="82">
        <v>9711</v>
      </c>
      <c r="AS86" s="85">
        <v>9601</v>
      </c>
      <c r="AT86" s="67">
        <f t="shared" si="73"/>
        <v>677</v>
      </c>
      <c r="AU86" s="68">
        <f t="shared" si="74"/>
        <v>0.25</v>
      </c>
      <c r="AV86" s="67">
        <f t="shared" si="75"/>
        <v>2164</v>
      </c>
      <c r="AW86" s="68">
        <f t="shared" si="76"/>
        <v>0.63929098966026587</v>
      </c>
      <c r="AX86" s="67">
        <f t="shared" si="77"/>
        <v>2178</v>
      </c>
      <c r="AY86" s="68">
        <f t="shared" si="78"/>
        <v>0.39250315372139122</v>
      </c>
      <c r="AZ86" s="67">
        <f t="shared" si="79"/>
        <v>-111</v>
      </c>
      <c r="BA86" s="68">
        <f t="shared" si="80"/>
        <v>-1.4365212889866696E-2</v>
      </c>
      <c r="BB86" s="67">
        <f t="shared" si="81"/>
        <v>1985</v>
      </c>
      <c r="BC86" s="68">
        <f t="shared" si="82"/>
        <v>0.26063550420168058</v>
      </c>
      <c r="BD86" s="39">
        <f t="shared" si="83"/>
        <v>-110</v>
      </c>
      <c r="BE86" s="45">
        <f t="shared" si="84"/>
        <v>-1.1327360724951108E-2</v>
      </c>
    </row>
    <row r="87" spans="1:57" x14ac:dyDescent="0.3">
      <c r="A87" s="51" t="s">
        <v>33</v>
      </c>
      <c r="B87" s="52" t="s">
        <v>46</v>
      </c>
      <c r="C87" s="93">
        <v>8140</v>
      </c>
      <c r="D87" s="93">
        <v>8568</v>
      </c>
      <c r="E87" s="93">
        <v>8913</v>
      </c>
      <c r="F87" s="93">
        <v>9808</v>
      </c>
      <c r="G87" s="93">
        <v>9599</v>
      </c>
      <c r="H87" s="93">
        <v>8278</v>
      </c>
      <c r="I87" s="93">
        <v>8183</v>
      </c>
      <c r="J87" s="93">
        <v>7614</v>
      </c>
      <c r="K87" s="93">
        <v>7882</v>
      </c>
      <c r="L87" s="90">
        <v>8795</v>
      </c>
      <c r="M87" s="90">
        <v>9123</v>
      </c>
      <c r="N87" s="90">
        <v>9564</v>
      </c>
      <c r="O87" s="90">
        <v>10077</v>
      </c>
      <c r="P87" s="90">
        <v>10917</v>
      </c>
      <c r="Q87" s="87">
        <v>11250</v>
      </c>
      <c r="R87" s="53">
        <v>11823</v>
      </c>
      <c r="S87" s="53">
        <v>11314</v>
      </c>
      <c r="T87" s="53">
        <v>10457</v>
      </c>
      <c r="U87" s="53">
        <v>10295</v>
      </c>
      <c r="V87" s="53">
        <v>10874</v>
      </c>
      <c r="W87" s="53">
        <v>11293</v>
      </c>
      <c r="X87" s="53">
        <v>11263</v>
      </c>
      <c r="Y87" s="53">
        <v>11366</v>
      </c>
      <c r="Z87" s="53">
        <v>11525</v>
      </c>
      <c r="AA87" s="53">
        <v>11740</v>
      </c>
      <c r="AB87" s="84">
        <v>12563</v>
      </c>
      <c r="AC87" s="53">
        <v>12110</v>
      </c>
      <c r="AD87" s="53">
        <v>11380</v>
      </c>
      <c r="AE87" s="53">
        <v>10634</v>
      </c>
      <c r="AF87" s="53">
        <v>10627</v>
      </c>
      <c r="AG87" s="53">
        <v>10656</v>
      </c>
      <c r="AH87" s="53">
        <v>10346</v>
      </c>
      <c r="AI87" s="53">
        <v>9605</v>
      </c>
      <c r="AJ87" s="53">
        <v>8688</v>
      </c>
      <c r="AK87" s="53">
        <v>7369</v>
      </c>
      <c r="AL87" s="53">
        <v>7553</v>
      </c>
      <c r="AM87" s="53">
        <v>7662</v>
      </c>
      <c r="AN87" s="53">
        <v>7778</v>
      </c>
      <c r="AO87" s="53">
        <v>7696</v>
      </c>
      <c r="AP87" s="53">
        <v>7691</v>
      </c>
      <c r="AQ87" s="53">
        <v>7878</v>
      </c>
      <c r="AR87" s="36">
        <v>8186</v>
      </c>
      <c r="AS87" s="85">
        <v>8027</v>
      </c>
      <c r="AT87" s="67">
        <f t="shared" si="73"/>
        <v>138</v>
      </c>
      <c r="AU87" s="68">
        <f t="shared" si="74"/>
        <v>1.6953316953316921E-2</v>
      </c>
      <c r="AV87" s="67">
        <f t="shared" si="75"/>
        <v>3545</v>
      </c>
      <c r="AW87" s="68">
        <f t="shared" si="76"/>
        <v>0.42824353708625273</v>
      </c>
      <c r="AX87" s="67">
        <f t="shared" si="77"/>
        <v>740</v>
      </c>
      <c r="AY87" s="68">
        <f t="shared" si="78"/>
        <v>6.258986720798454E-2</v>
      </c>
      <c r="AZ87" s="67">
        <f t="shared" si="79"/>
        <v>-5010</v>
      </c>
      <c r="BA87" s="68">
        <f t="shared" si="80"/>
        <v>-0.39879009790655096</v>
      </c>
      <c r="BB87" s="67">
        <f t="shared" si="81"/>
        <v>474</v>
      </c>
      <c r="BC87" s="68">
        <f t="shared" si="82"/>
        <v>6.2756520587845976E-2</v>
      </c>
      <c r="BD87" s="39">
        <f t="shared" si="83"/>
        <v>-4536</v>
      </c>
      <c r="BE87" s="45">
        <f t="shared" si="84"/>
        <v>-0.3610602563082066</v>
      </c>
    </row>
    <row r="88" spans="1:57" x14ac:dyDescent="0.3">
      <c r="A88" s="11" t="s">
        <v>79</v>
      </c>
      <c r="B88" s="36" t="s">
        <v>119</v>
      </c>
      <c r="C88" s="91">
        <v>2954</v>
      </c>
      <c r="D88" s="91">
        <v>3022</v>
      </c>
      <c r="E88" s="91">
        <v>3104</v>
      </c>
      <c r="F88" s="91">
        <v>3221</v>
      </c>
      <c r="G88" s="91">
        <v>3439</v>
      </c>
      <c r="H88" s="91">
        <v>2789</v>
      </c>
      <c r="I88" s="91">
        <v>2505</v>
      </c>
      <c r="J88" s="91">
        <v>2807</v>
      </c>
      <c r="K88" s="91">
        <v>3239</v>
      </c>
      <c r="L88" s="89">
        <v>3729</v>
      </c>
      <c r="M88" s="89">
        <v>3724</v>
      </c>
      <c r="N88" s="89">
        <v>3565</v>
      </c>
      <c r="O88" s="89">
        <v>3481</v>
      </c>
      <c r="P88" s="89">
        <v>3340</v>
      </c>
      <c r="Q88" s="87">
        <v>3212</v>
      </c>
      <c r="R88" s="12">
        <v>3253</v>
      </c>
      <c r="S88" s="12">
        <v>3640</v>
      </c>
      <c r="T88" s="12">
        <v>3933</v>
      </c>
      <c r="U88" s="12">
        <v>4069</v>
      </c>
      <c r="V88" s="12">
        <v>4215</v>
      </c>
      <c r="W88" s="12">
        <v>4518</v>
      </c>
      <c r="X88" s="12">
        <v>4628</v>
      </c>
      <c r="Y88" s="12">
        <v>4881</v>
      </c>
      <c r="Z88" s="12">
        <v>4832</v>
      </c>
      <c r="AA88" s="83">
        <v>5013</v>
      </c>
      <c r="AB88" s="12">
        <v>4773</v>
      </c>
      <c r="AC88" s="12">
        <v>4543</v>
      </c>
      <c r="AD88" s="12">
        <v>4589</v>
      </c>
      <c r="AE88" s="12">
        <v>4411</v>
      </c>
      <c r="AF88" s="12">
        <v>4524</v>
      </c>
      <c r="AG88" s="12">
        <v>5007</v>
      </c>
      <c r="AH88" s="12">
        <v>4834</v>
      </c>
      <c r="AI88" s="12">
        <v>4544</v>
      </c>
      <c r="AJ88" s="12">
        <v>4066</v>
      </c>
      <c r="AK88" s="12">
        <v>3757</v>
      </c>
      <c r="AL88" s="12">
        <v>3819</v>
      </c>
      <c r="AM88" s="12">
        <v>3777</v>
      </c>
      <c r="AN88" s="12">
        <v>3736</v>
      </c>
      <c r="AO88" s="12">
        <v>3868</v>
      </c>
      <c r="AP88" s="12">
        <v>3833</v>
      </c>
      <c r="AQ88" s="12">
        <v>3688</v>
      </c>
      <c r="AR88" s="36">
        <v>3486</v>
      </c>
      <c r="AS88" s="85">
        <v>3430</v>
      </c>
      <c r="AT88" s="67">
        <f t="shared" si="73"/>
        <v>-165</v>
      </c>
      <c r="AU88" s="68">
        <f t="shared" si="74"/>
        <v>-5.5856465809072442E-2</v>
      </c>
      <c r="AV88" s="67">
        <f t="shared" si="75"/>
        <v>464</v>
      </c>
      <c r="AW88" s="68">
        <f t="shared" si="76"/>
        <v>0.16636787378988882</v>
      </c>
      <c r="AX88" s="67">
        <f t="shared" si="77"/>
        <v>1520</v>
      </c>
      <c r="AY88" s="68">
        <f t="shared" si="78"/>
        <v>0.46726098985551801</v>
      </c>
      <c r="AZ88" s="67">
        <f t="shared" si="79"/>
        <v>-954</v>
      </c>
      <c r="BA88" s="68">
        <f t="shared" si="80"/>
        <v>-0.19987429289754877</v>
      </c>
      <c r="BB88" s="67">
        <f t="shared" si="81"/>
        <v>-389</v>
      </c>
      <c r="BC88" s="68">
        <f t="shared" si="82"/>
        <v>-0.10185912542550402</v>
      </c>
      <c r="BD88" s="39">
        <f t="shared" si="83"/>
        <v>-1583</v>
      </c>
      <c r="BE88" s="45">
        <f t="shared" si="84"/>
        <v>-0.31577897466586879</v>
      </c>
    </row>
    <row r="89" spans="1:57" x14ac:dyDescent="0.3">
      <c r="A89" s="11" t="s">
        <v>80</v>
      </c>
      <c r="B89" s="36" t="s">
        <v>119</v>
      </c>
      <c r="C89" s="91">
        <v>11450</v>
      </c>
      <c r="D89" s="92">
        <v>12486</v>
      </c>
      <c r="E89" s="91">
        <v>11277</v>
      </c>
      <c r="F89" s="91">
        <v>10217</v>
      </c>
      <c r="G89" s="91">
        <v>10282</v>
      </c>
      <c r="H89" s="91">
        <v>9331</v>
      </c>
      <c r="I89" s="91">
        <v>8224</v>
      </c>
      <c r="J89" s="91">
        <v>7798</v>
      </c>
      <c r="K89" s="91">
        <v>6895</v>
      </c>
      <c r="L89" s="89">
        <v>7034</v>
      </c>
      <c r="M89" s="89">
        <v>5570</v>
      </c>
      <c r="N89" s="89">
        <v>6352</v>
      </c>
      <c r="O89" s="89">
        <v>6200</v>
      </c>
      <c r="P89" s="89">
        <v>6125</v>
      </c>
      <c r="Q89" s="87">
        <v>6457</v>
      </c>
      <c r="R89" s="12">
        <v>6434</v>
      </c>
      <c r="S89" s="12">
        <v>5928</v>
      </c>
      <c r="T89" s="12">
        <v>5695</v>
      </c>
      <c r="U89" s="12">
        <v>5542</v>
      </c>
      <c r="V89" s="12">
        <v>5586</v>
      </c>
      <c r="W89" s="12">
        <v>5282</v>
      </c>
      <c r="X89" s="12">
        <v>4651</v>
      </c>
      <c r="Y89" s="12">
        <v>3516</v>
      </c>
      <c r="Z89" s="12">
        <v>5186</v>
      </c>
      <c r="AA89" s="12">
        <v>5324</v>
      </c>
      <c r="AB89" s="12">
        <v>5210</v>
      </c>
      <c r="AC89" s="12">
        <v>4766</v>
      </c>
      <c r="AD89" s="12">
        <v>5156</v>
      </c>
      <c r="AE89" s="12">
        <v>4740</v>
      </c>
      <c r="AF89" s="12">
        <v>4368</v>
      </c>
      <c r="AG89" s="12">
        <v>4288</v>
      </c>
      <c r="AH89" s="12">
        <v>4157</v>
      </c>
      <c r="AI89" s="12">
        <v>4674</v>
      </c>
      <c r="AJ89" s="12">
        <v>5673</v>
      </c>
      <c r="AK89" s="12">
        <v>4167</v>
      </c>
      <c r="AL89" s="12">
        <v>2838</v>
      </c>
      <c r="AM89" s="12">
        <v>2878</v>
      </c>
      <c r="AN89" s="12">
        <v>2528</v>
      </c>
      <c r="AO89" s="12">
        <v>2278</v>
      </c>
      <c r="AP89" s="12">
        <v>2263</v>
      </c>
      <c r="AQ89" s="12">
        <v>2087</v>
      </c>
      <c r="AR89" s="36">
        <v>2091</v>
      </c>
      <c r="AS89" s="85">
        <v>2237</v>
      </c>
      <c r="AT89" s="67">
        <f t="shared" si="73"/>
        <v>-2119</v>
      </c>
      <c r="AU89" s="68">
        <f t="shared" si="74"/>
        <v>-0.18506550218340612</v>
      </c>
      <c r="AV89" s="67">
        <f t="shared" si="75"/>
        <v>-2897</v>
      </c>
      <c r="AW89" s="68">
        <f t="shared" si="76"/>
        <v>-0.31047047476154754</v>
      </c>
      <c r="AX89" s="67">
        <f t="shared" si="77"/>
        <v>-1224</v>
      </c>
      <c r="AY89" s="68">
        <f t="shared" si="78"/>
        <v>-0.19023935343487719</v>
      </c>
      <c r="AZ89" s="67">
        <f t="shared" si="79"/>
        <v>-2372</v>
      </c>
      <c r="BA89" s="68">
        <f t="shared" si="80"/>
        <v>-0.45527831094049909</v>
      </c>
      <c r="BB89" s="67">
        <f t="shared" si="81"/>
        <v>-601</v>
      </c>
      <c r="BC89" s="68">
        <f t="shared" si="82"/>
        <v>-0.21176885130373502</v>
      </c>
      <c r="BD89" s="39">
        <f t="shared" si="83"/>
        <v>-10249</v>
      </c>
      <c r="BE89" s="45">
        <f t="shared" si="84"/>
        <v>-0.82083934006086823</v>
      </c>
    </row>
    <row r="90" spans="1:57" x14ac:dyDescent="0.3">
      <c r="A90" s="11" t="s">
        <v>81</v>
      </c>
      <c r="B90" s="36" t="s">
        <v>117</v>
      </c>
      <c r="C90" s="91">
        <v>3843</v>
      </c>
      <c r="D90" s="91">
        <v>3989</v>
      </c>
      <c r="E90" s="91">
        <v>4011</v>
      </c>
      <c r="F90" s="91">
        <v>4265</v>
      </c>
      <c r="G90" s="91">
        <v>4642</v>
      </c>
      <c r="H90" s="91">
        <v>4599</v>
      </c>
      <c r="I90" s="91">
        <v>4769</v>
      </c>
      <c r="J90" s="91">
        <v>4609</v>
      </c>
      <c r="K90" s="91">
        <v>4264</v>
      </c>
      <c r="L90" s="89">
        <v>4396</v>
      </c>
      <c r="M90" s="89">
        <v>4210</v>
      </c>
      <c r="N90" s="89">
        <v>4138</v>
      </c>
      <c r="O90" s="89">
        <v>4016</v>
      </c>
      <c r="P90" s="89">
        <v>4318</v>
      </c>
      <c r="Q90" s="87">
        <v>4491</v>
      </c>
      <c r="R90" s="12">
        <v>4803</v>
      </c>
      <c r="S90" s="12">
        <v>5027</v>
      </c>
      <c r="T90" s="12">
        <v>5243</v>
      </c>
      <c r="U90" s="12">
        <v>5473</v>
      </c>
      <c r="V90" s="12">
        <v>6379</v>
      </c>
      <c r="W90" s="12">
        <v>6568</v>
      </c>
      <c r="X90" s="83">
        <v>6964</v>
      </c>
      <c r="Y90" s="12">
        <v>5988</v>
      </c>
      <c r="Z90" s="12">
        <v>5822</v>
      </c>
      <c r="AA90" s="12">
        <v>5612</v>
      </c>
      <c r="AB90" s="12">
        <v>5441</v>
      </c>
      <c r="AC90" s="12">
        <v>5463</v>
      </c>
      <c r="AD90" s="12">
        <v>5474</v>
      </c>
      <c r="AE90" s="12">
        <v>5172</v>
      </c>
      <c r="AF90" s="12">
        <v>5556</v>
      </c>
      <c r="AG90" s="12">
        <v>5746</v>
      </c>
      <c r="AH90" s="12">
        <v>5805</v>
      </c>
      <c r="AI90" s="12">
        <v>5603</v>
      </c>
      <c r="AJ90" s="12">
        <v>5420</v>
      </c>
      <c r="AK90" s="12">
        <v>5063</v>
      </c>
      <c r="AL90" s="12">
        <v>5176</v>
      </c>
      <c r="AM90" s="12">
        <v>5100</v>
      </c>
      <c r="AN90" s="12">
        <v>5460</v>
      </c>
      <c r="AO90" s="12">
        <v>5746</v>
      </c>
      <c r="AP90" s="12">
        <v>5682</v>
      </c>
      <c r="AQ90" s="12">
        <v>5727</v>
      </c>
      <c r="AR90" s="36">
        <v>5717</v>
      </c>
      <c r="AS90" s="85">
        <v>5645</v>
      </c>
      <c r="AT90" s="67">
        <f t="shared" si="73"/>
        <v>756</v>
      </c>
      <c r="AU90" s="68">
        <f t="shared" si="74"/>
        <v>0.19672131147540983</v>
      </c>
      <c r="AV90" s="67">
        <f t="shared" si="75"/>
        <v>204</v>
      </c>
      <c r="AW90" s="68">
        <f t="shared" si="76"/>
        <v>4.4357469015003259E-2</v>
      </c>
      <c r="AX90" s="67">
        <f t="shared" si="77"/>
        <v>638</v>
      </c>
      <c r="AY90" s="68">
        <f t="shared" si="78"/>
        <v>0.13283364563814293</v>
      </c>
      <c r="AZ90" s="67">
        <f t="shared" si="79"/>
        <v>-265</v>
      </c>
      <c r="BA90" s="68">
        <f t="shared" si="80"/>
        <v>-4.8704282301047619E-2</v>
      </c>
      <c r="BB90" s="67">
        <f t="shared" si="81"/>
        <v>469</v>
      </c>
      <c r="BC90" s="68">
        <f t="shared" si="82"/>
        <v>9.0610510046367887E-2</v>
      </c>
      <c r="BD90" s="39">
        <f t="shared" si="83"/>
        <v>-1319</v>
      </c>
      <c r="BE90" s="45">
        <f t="shared" si="84"/>
        <v>-0.18940264215967839</v>
      </c>
    </row>
    <row r="91" spans="1:57" x14ac:dyDescent="0.3">
      <c r="A91" s="11" t="s">
        <v>34</v>
      </c>
      <c r="B91" s="36" t="s">
        <v>46</v>
      </c>
      <c r="C91" s="91">
        <v>27319</v>
      </c>
      <c r="D91" s="91">
        <v>28571</v>
      </c>
      <c r="E91" s="91">
        <v>28424</v>
      </c>
      <c r="F91" s="91">
        <v>30081</v>
      </c>
      <c r="G91" s="91">
        <v>33265</v>
      </c>
      <c r="H91" s="91">
        <v>33328</v>
      </c>
      <c r="I91" s="91">
        <v>32966</v>
      </c>
      <c r="J91" s="91">
        <v>30616</v>
      </c>
      <c r="K91" s="91">
        <v>29923</v>
      </c>
      <c r="L91" s="89">
        <v>30665</v>
      </c>
      <c r="M91" s="89">
        <v>29191</v>
      </c>
      <c r="N91" s="89">
        <v>27508</v>
      </c>
      <c r="O91" s="89">
        <v>27646</v>
      </c>
      <c r="P91" s="89">
        <v>26228</v>
      </c>
      <c r="Q91" s="87">
        <v>30002</v>
      </c>
      <c r="R91" s="12">
        <v>31406</v>
      </c>
      <c r="S91" s="12">
        <v>29466</v>
      </c>
      <c r="T91" s="12">
        <v>28895</v>
      </c>
      <c r="U91" s="12">
        <v>27902</v>
      </c>
      <c r="V91" s="12">
        <v>29966</v>
      </c>
      <c r="W91" s="12">
        <v>31976</v>
      </c>
      <c r="X91" s="12">
        <v>32398</v>
      </c>
      <c r="Y91" s="12">
        <v>33053</v>
      </c>
      <c r="Z91" s="12">
        <v>33088</v>
      </c>
      <c r="AA91" s="12">
        <v>32987</v>
      </c>
      <c r="AB91" s="83">
        <v>33442</v>
      </c>
      <c r="AC91" s="12">
        <v>31471</v>
      </c>
      <c r="AD91" s="12">
        <v>28877</v>
      </c>
      <c r="AE91" s="12">
        <v>27783</v>
      </c>
      <c r="AF91" s="12">
        <v>27700</v>
      </c>
      <c r="AG91" s="12">
        <v>27416</v>
      </c>
      <c r="AH91" s="12">
        <v>26904</v>
      </c>
      <c r="AI91" s="12">
        <v>27163</v>
      </c>
      <c r="AJ91" s="12">
        <v>26760</v>
      </c>
      <c r="AK91" s="12">
        <v>23247</v>
      </c>
      <c r="AL91" s="12">
        <v>23285</v>
      </c>
      <c r="AM91" s="12">
        <v>24421</v>
      </c>
      <c r="AN91" s="12">
        <v>25156</v>
      </c>
      <c r="AO91" s="12">
        <v>25258</v>
      </c>
      <c r="AP91" s="12">
        <v>25925</v>
      </c>
      <c r="AQ91" s="12">
        <v>26168</v>
      </c>
      <c r="AR91" s="36">
        <v>25702</v>
      </c>
      <c r="AS91" s="85">
        <v>26167</v>
      </c>
      <c r="AT91" s="67">
        <f t="shared" si="73"/>
        <v>6009</v>
      </c>
      <c r="AU91" s="68">
        <f t="shared" si="74"/>
        <v>0.21995680661810457</v>
      </c>
      <c r="AV91" s="67">
        <f t="shared" si="75"/>
        <v>-1922</v>
      </c>
      <c r="AW91" s="68">
        <f t="shared" si="76"/>
        <v>-5.7669227076332263E-2</v>
      </c>
      <c r="AX91" s="67">
        <f t="shared" si="77"/>
        <v>2036</v>
      </c>
      <c r="AY91" s="68">
        <f t="shared" si="78"/>
        <v>6.4828376743297556E-2</v>
      </c>
      <c r="AZ91" s="67">
        <f t="shared" si="79"/>
        <v>-10157</v>
      </c>
      <c r="BA91" s="68">
        <f t="shared" si="80"/>
        <v>-0.30371987321332461</v>
      </c>
      <c r="BB91" s="67">
        <f t="shared" si="81"/>
        <v>2882</v>
      </c>
      <c r="BC91" s="68">
        <f t="shared" si="82"/>
        <v>0.12377066781189616</v>
      </c>
      <c r="BD91" s="39">
        <f t="shared" si="83"/>
        <v>-7275</v>
      </c>
      <c r="BE91" s="45">
        <f t="shared" si="84"/>
        <v>-0.21754081693678606</v>
      </c>
    </row>
    <row r="92" spans="1:57" x14ac:dyDescent="0.3">
      <c r="A92" s="11" t="s">
        <v>82</v>
      </c>
      <c r="B92" s="36" t="s">
        <v>119</v>
      </c>
      <c r="C92" s="91">
        <v>3285</v>
      </c>
      <c r="D92" s="91">
        <v>3418</v>
      </c>
      <c r="E92" s="92">
        <v>3487</v>
      </c>
      <c r="F92" s="91">
        <v>3413</v>
      </c>
      <c r="G92" s="91">
        <v>3163</v>
      </c>
      <c r="H92" s="91">
        <v>2452</v>
      </c>
      <c r="I92" s="91">
        <v>2472</v>
      </c>
      <c r="J92" s="91">
        <v>2226</v>
      </c>
      <c r="K92" s="91">
        <v>2129</v>
      </c>
      <c r="L92" s="89">
        <v>1849</v>
      </c>
      <c r="M92" s="89">
        <v>1769</v>
      </c>
      <c r="N92" s="89">
        <v>1756</v>
      </c>
      <c r="O92" s="89">
        <v>1915</v>
      </c>
      <c r="P92" s="89">
        <v>2037</v>
      </c>
      <c r="Q92" s="87">
        <v>2233</v>
      </c>
      <c r="R92" s="12">
        <v>2046</v>
      </c>
      <c r="S92" s="12">
        <v>2099</v>
      </c>
      <c r="T92" s="12">
        <v>2227</v>
      </c>
      <c r="U92" s="12">
        <v>2578</v>
      </c>
      <c r="V92" s="12">
        <v>2808</v>
      </c>
      <c r="W92" s="12">
        <v>2878</v>
      </c>
      <c r="X92" s="12">
        <v>2482</v>
      </c>
      <c r="Y92" s="12">
        <v>2344</v>
      </c>
      <c r="Z92" s="12">
        <v>2220</v>
      </c>
      <c r="AA92" s="12">
        <v>2160</v>
      </c>
      <c r="AB92" s="12">
        <v>1606</v>
      </c>
      <c r="AC92" s="12">
        <v>1390</v>
      </c>
      <c r="AD92" s="12">
        <v>1233</v>
      </c>
      <c r="AE92" s="12">
        <v>1218</v>
      </c>
      <c r="AF92" s="12">
        <v>1262</v>
      </c>
      <c r="AG92" s="12">
        <v>1273</v>
      </c>
      <c r="AH92" s="12">
        <v>1275</v>
      </c>
      <c r="AI92" s="12">
        <v>1328</v>
      </c>
      <c r="AJ92" s="12">
        <v>1566</v>
      </c>
      <c r="AK92" s="12">
        <v>1298</v>
      </c>
      <c r="AL92" s="12">
        <v>1312</v>
      </c>
      <c r="AM92" s="12">
        <v>1418</v>
      </c>
      <c r="AN92" s="12">
        <v>1463</v>
      </c>
      <c r="AO92" s="12">
        <v>1335</v>
      </c>
      <c r="AP92" s="12">
        <v>1491</v>
      </c>
      <c r="AQ92" s="12">
        <v>1435</v>
      </c>
      <c r="AR92" s="36">
        <v>1337</v>
      </c>
      <c r="AS92" s="85">
        <v>1364</v>
      </c>
      <c r="AT92" s="67">
        <f t="shared" si="73"/>
        <v>-833</v>
      </c>
      <c r="AU92" s="68">
        <f t="shared" si="74"/>
        <v>-0.25357686453576866</v>
      </c>
      <c r="AV92" s="67">
        <f t="shared" si="75"/>
        <v>-406</v>
      </c>
      <c r="AW92" s="68">
        <f t="shared" si="76"/>
        <v>-0.16557911908646006</v>
      </c>
      <c r="AX92" s="67">
        <f t="shared" si="77"/>
        <v>-440</v>
      </c>
      <c r="AY92" s="68">
        <f t="shared" si="78"/>
        <v>-0.21505376344086025</v>
      </c>
      <c r="AZ92" s="67">
        <f t="shared" si="79"/>
        <v>-294</v>
      </c>
      <c r="BA92" s="68">
        <f t="shared" si="80"/>
        <v>-0.18306351183063507</v>
      </c>
      <c r="BB92" s="67">
        <f t="shared" si="81"/>
        <v>52</v>
      </c>
      <c r="BC92" s="68">
        <f t="shared" si="82"/>
        <v>3.9634146341463339E-2</v>
      </c>
      <c r="BD92" s="39">
        <f t="shared" si="83"/>
        <v>-2123</v>
      </c>
      <c r="BE92" s="45">
        <f t="shared" si="84"/>
        <v>-0.60883280757097791</v>
      </c>
    </row>
    <row r="93" spans="1:57" x14ac:dyDescent="0.3">
      <c r="A93" s="11" t="s">
        <v>83</v>
      </c>
      <c r="B93" s="36" t="s">
        <v>117</v>
      </c>
      <c r="C93" s="91">
        <v>11700</v>
      </c>
      <c r="D93" s="91">
        <v>11809</v>
      </c>
      <c r="E93" s="91">
        <v>12831</v>
      </c>
      <c r="F93" s="91">
        <v>13605</v>
      </c>
      <c r="G93" s="92">
        <v>14588</v>
      </c>
      <c r="H93" s="91">
        <v>13944</v>
      </c>
      <c r="I93" s="91">
        <v>13585</v>
      </c>
      <c r="J93" s="91">
        <v>12650</v>
      </c>
      <c r="K93" s="91">
        <v>12271</v>
      </c>
      <c r="L93" s="89">
        <v>11547</v>
      </c>
      <c r="M93" s="89">
        <v>11560</v>
      </c>
      <c r="N93" s="89">
        <v>11467</v>
      </c>
      <c r="O93" s="89">
        <v>10426</v>
      </c>
      <c r="P93" s="89">
        <v>10854</v>
      </c>
      <c r="Q93" s="87">
        <v>10924</v>
      </c>
      <c r="R93" s="12">
        <v>11680</v>
      </c>
      <c r="S93" s="12">
        <v>11354</v>
      </c>
      <c r="T93" s="12">
        <v>11839</v>
      </c>
      <c r="U93" s="12">
        <v>11910</v>
      </c>
      <c r="V93" s="12">
        <v>12497</v>
      </c>
      <c r="W93" s="12">
        <v>12284</v>
      </c>
      <c r="X93" s="12">
        <v>12496</v>
      </c>
      <c r="Y93" s="12">
        <v>12805</v>
      </c>
      <c r="Z93" s="12">
        <v>12903</v>
      </c>
      <c r="AA93" s="12">
        <v>13339</v>
      </c>
      <c r="AB93" s="12">
        <v>13697</v>
      </c>
      <c r="AC93" s="12">
        <v>12747</v>
      </c>
      <c r="AD93" s="12">
        <v>12047</v>
      </c>
      <c r="AE93" s="12">
        <v>11957</v>
      </c>
      <c r="AF93" s="12">
        <v>12154</v>
      </c>
      <c r="AG93" s="12">
        <v>11919</v>
      </c>
      <c r="AH93" s="12">
        <v>12153</v>
      </c>
      <c r="AI93" s="12">
        <v>11990</v>
      </c>
      <c r="AJ93" s="12">
        <v>11246</v>
      </c>
      <c r="AK93" s="12">
        <v>9434</v>
      </c>
      <c r="AL93" s="12">
        <v>8734</v>
      </c>
      <c r="AM93" s="12">
        <v>8780</v>
      </c>
      <c r="AN93" s="12">
        <v>9156</v>
      </c>
      <c r="AO93" s="12">
        <v>9536</v>
      </c>
      <c r="AP93" s="12">
        <v>9983</v>
      </c>
      <c r="AQ93" s="12">
        <v>10442</v>
      </c>
      <c r="AR93" s="36">
        <v>10869</v>
      </c>
      <c r="AS93" s="85">
        <v>10412</v>
      </c>
      <c r="AT93" s="67">
        <f t="shared" si="73"/>
        <v>2244</v>
      </c>
      <c r="AU93" s="68">
        <f t="shared" si="74"/>
        <v>0.19179487179487187</v>
      </c>
      <c r="AV93" s="67">
        <f t="shared" si="75"/>
        <v>-2264</v>
      </c>
      <c r="AW93" s="68">
        <f t="shared" si="76"/>
        <v>-0.16236374067699366</v>
      </c>
      <c r="AX93" s="67">
        <f t="shared" si="77"/>
        <v>2017</v>
      </c>
      <c r="AY93" s="68">
        <f t="shared" si="78"/>
        <v>0.17268835616438349</v>
      </c>
      <c r="AZ93" s="67">
        <f t="shared" si="79"/>
        <v>-4963</v>
      </c>
      <c r="BA93" s="68">
        <f t="shared" si="80"/>
        <v>-0.36234211871212674</v>
      </c>
      <c r="BB93" s="67">
        <f t="shared" si="81"/>
        <v>1678</v>
      </c>
      <c r="BC93" s="68">
        <f t="shared" si="82"/>
        <v>0.19212273872223484</v>
      </c>
      <c r="BD93" s="39">
        <f t="shared" si="83"/>
        <v>-4176</v>
      </c>
      <c r="BE93" s="45">
        <f t="shared" si="84"/>
        <v>-0.28626268165615576</v>
      </c>
    </row>
    <row r="94" spans="1:57" x14ac:dyDescent="0.3">
      <c r="A94" s="11" t="s">
        <v>84</v>
      </c>
      <c r="B94" s="36" t="s">
        <v>117</v>
      </c>
      <c r="C94" s="91">
        <v>3584</v>
      </c>
      <c r="D94" s="91">
        <v>3789</v>
      </c>
      <c r="E94" s="91">
        <v>4230</v>
      </c>
      <c r="F94" s="91">
        <v>4401</v>
      </c>
      <c r="G94" s="91">
        <v>4803</v>
      </c>
      <c r="H94" s="91">
        <v>4227</v>
      </c>
      <c r="I94" s="91">
        <v>4029</v>
      </c>
      <c r="J94" s="91">
        <v>3427</v>
      </c>
      <c r="K94" s="91">
        <v>3157</v>
      </c>
      <c r="L94" s="89">
        <v>3447</v>
      </c>
      <c r="M94" s="89">
        <v>3376</v>
      </c>
      <c r="N94" s="89">
        <v>3438</v>
      </c>
      <c r="O94" s="89">
        <v>3661</v>
      </c>
      <c r="P94" s="89">
        <v>3927</v>
      </c>
      <c r="Q94" s="87">
        <v>3968</v>
      </c>
      <c r="R94" s="12">
        <v>4663</v>
      </c>
      <c r="S94" s="12">
        <v>5028</v>
      </c>
      <c r="T94" s="12">
        <v>4966</v>
      </c>
      <c r="U94" s="12">
        <v>5141</v>
      </c>
      <c r="V94" s="12">
        <v>5535</v>
      </c>
      <c r="W94" s="12">
        <v>6039</v>
      </c>
      <c r="X94" s="12">
        <v>6700</v>
      </c>
      <c r="Y94" s="12">
        <v>6579</v>
      </c>
      <c r="Z94" s="12">
        <v>6843</v>
      </c>
      <c r="AA94" s="12">
        <v>7488</v>
      </c>
      <c r="AB94" s="83">
        <v>7508</v>
      </c>
      <c r="AC94" s="12">
        <v>7315</v>
      </c>
      <c r="AD94" s="12">
        <v>7048</v>
      </c>
      <c r="AE94" s="12">
        <v>6922</v>
      </c>
      <c r="AF94" s="12">
        <v>6536</v>
      </c>
      <c r="AG94" s="12">
        <v>6517</v>
      </c>
      <c r="AH94" s="12">
        <v>6789</v>
      </c>
      <c r="AI94" s="12">
        <v>6789</v>
      </c>
      <c r="AJ94" s="12">
        <v>6801</v>
      </c>
      <c r="AK94" s="12">
        <v>5778</v>
      </c>
      <c r="AL94" s="12">
        <v>5404</v>
      </c>
      <c r="AM94" s="12">
        <v>5539</v>
      </c>
      <c r="AN94" s="12">
        <v>5592</v>
      </c>
      <c r="AO94" s="12">
        <v>5664</v>
      </c>
      <c r="AP94" s="12">
        <v>5773</v>
      </c>
      <c r="AQ94" s="12">
        <v>5760</v>
      </c>
      <c r="AR94" s="36">
        <v>5832</v>
      </c>
      <c r="AS94" s="85">
        <v>5950</v>
      </c>
      <c r="AT94" s="67">
        <f t="shared" si="73"/>
        <v>643</v>
      </c>
      <c r="AU94" s="68">
        <f t="shared" si="74"/>
        <v>0.17940848214285721</v>
      </c>
      <c r="AV94" s="67">
        <f t="shared" si="75"/>
        <v>436</v>
      </c>
      <c r="AW94" s="68">
        <f t="shared" si="76"/>
        <v>0.10314643955524017</v>
      </c>
      <c r="AX94" s="67">
        <f t="shared" si="77"/>
        <v>2845</v>
      </c>
      <c r="AY94" s="68">
        <f t="shared" si="78"/>
        <v>0.61012223890199446</v>
      </c>
      <c r="AZ94" s="67">
        <f t="shared" si="79"/>
        <v>-2104</v>
      </c>
      <c r="BA94" s="68">
        <f t="shared" si="80"/>
        <v>-0.28023441662226956</v>
      </c>
      <c r="BB94" s="67">
        <f t="shared" si="81"/>
        <v>546</v>
      </c>
      <c r="BC94" s="68">
        <f t="shared" si="82"/>
        <v>0.10103626943005173</v>
      </c>
      <c r="BD94" s="39">
        <f t="shared" si="83"/>
        <v>-1558</v>
      </c>
      <c r="BE94" s="45">
        <f t="shared" si="84"/>
        <v>-0.20751198721363884</v>
      </c>
    </row>
    <row r="95" spans="1:57" x14ac:dyDescent="0.3">
      <c r="A95" s="11" t="s">
        <v>35</v>
      </c>
      <c r="B95" s="36" t="s">
        <v>46</v>
      </c>
      <c r="C95" s="91">
        <v>39382</v>
      </c>
      <c r="D95" s="91">
        <v>40107</v>
      </c>
      <c r="E95" s="91">
        <v>43546</v>
      </c>
      <c r="F95" s="91">
        <v>45378</v>
      </c>
      <c r="G95" s="92">
        <v>45453</v>
      </c>
      <c r="H95" s="91">
        <v>38603</v>
      </c>
      <c r="I95" s="91">
        <v>38353</v>
      </c>
      <c r="J95" s="91">
        <v>31656</v>
      </c>
      <c r="K95" s="91">
        <v>31640</v>
      </c>
      <c r="L95" s="89">
        <v>30473</v>
      </c>
      <c r="M95" s="89">
        <v>29881</v>
      </c>
      <c r="N95" s="89">
        <v>29057</v>
      </c>
      <c r="O95" s="89">
        <v>29978</v>
      </c>
      <c r="P95" s="89">
        <v>33037</v>
      </c>
      <c r="Q95" s="87">
        <v>32721</v>
      </c>
      <c r="R95" s="12">
        <v>32627</v>
      </c>
      <c r="S95" s="12">
        <v>30804</v>
      </c>
      <c r="T95" s="12">
        <v>31508</v>
      </c>
      <c r="U95" s="12">
        <v>33735</v>
      </c>
      <c r="V95" s="12">
        <v>34185</v>
      </c>
      <c r="W95" s="12">
        <v>36019</v>
      </c>
      <c r="X95" s="12">
        <v>36176</v>
      </c>
      <c r="Y95" s="12">
        <v>35946</v>
      </c>
      <c r="Z95" s="12">
        <v>34455</v>
      </c>
      <c r="AA95" s="12">
        <v>34761</v>
      </c>
      <c r="AB95" s="12">
        <v>35767</v>
      </c>
      <c r="AC95" s="12">
        <v>32484</v>
      </c>
      <c r="AD95" s="12">
        <v>29306</v>
      </c>
      <c r="AE95" s="12">
        <v>28419</v>
      </c>
      <c r="AF95" s="12">
        <v>28038</v>
      </c>
      <c r="AG95" s="12">
        <v>27904</v>
      </c>
      <c r="AH95" s="12">
        <v>26588</v>
      </c>
      <c r="AI95" s="12">
        <v>25748</v>
      </c>
      <c r="AJ95" s="12">
        <v>24426</v>
      </c>
      <c r="AK95" s="12">
        <v>20604</v>
      </c>
      <c r="AL95" s="12">
        <v>19997</v>
      </c>
      <c r="AM95" s="12">
        <v>20624</v>
      </c>
      <c r="AN95" s="12">
        <v>21728</v>
      </c>
      <c r="AO95" s="12">
        <v>21911</v>
      </c>
      <c r="AP95" s="12">
        <v>22347</v>
      </c>
      <c r="AQ95" s="12">
        <v>22328</v>
      </c>
      <c r="AR95" s="36">
        <v>21467</v>
      </c>
      <c r="AS95" s="85">
        <v>21437</v>
      </c>
      <c r="AT95" s="67">
        <f t="shared" si="73"/>
        <v>-779</v>
      </c>
      <c r="AU95" s="68">
        <f t="shared" si="74"/>
        <v>-1.9780610431161416E-2</v>
      </c>
      <c r="AV95" s="67">
        <f t="shared" si="75"/>
        <v>-5976</v>
      </c>
      <c r="AW95" s="68">
        <f t="shared" si="76"/>
        <v>-0.15480662124705336</v>
      </c>
      <c r="AX95" s="67">
        <f t="shared" si="77"/>
        <v>3140</v>
      </c>
      <c r="AY95" s="68">
        <f t="shared" si="78"/>
        <v>9.6239311000091865E-2</v>
      </c>
      <c r="AZ95" s="67">
        <f t="shared" si="79"/>
        <v>-15770</v>
      </c>
      <c r="BA95" s="68">
        <f t="shared" si="80"/>
        <v>-0.44090921799424054</v>
      </c>
      <c r="BB95" s="67">
        <f t="shared" si="81"/>
        <v>1440</v>
      </c>
      <c r="BC95" s="68">
        <f t="shared" si="82"/>
        <v>7.2010801620242981E-2</v>
      </c>
      <c r="BD95" s="39">
        <f t="shared" si="83"/>
        <v>-24016</v>
      </c>
      <c r="BE95" s="45">
        <f t="shared" si="84"/>
        <v>-0.5283699645787957</v>
      </c>
    </row>
    <row r="96" spans="1:57" x14ac:dyDescent="0.3">
      <c r="A96" s="11" t="s">
        <v>85</v>
      </c>
      <c r="B96" s="36" t="s">
        <v>118</v>
      </c>
      <c r="C96" s="91">
        <v>63342</v>
      </c>
      <c r="D96" s="91">
        <v>64932</v>
      </c>
      <c r="E96" s="91">
        <v>66433</v>
      </c>
      <c r="F96" s="92">
        <v>69488</v>
      </c>
      <c r="G96" s="91">
        <v>67963</v>
      </c>
      <c r="H96" s="91">
        <v>60112</v>
      </c>
      <c r="I96" s="91">
        <v>58369</v>
      </c>
      <c r="J96" s="91">
        <v>53314</v>
      </c>
      <c r="K96" s="91">
        <v>53076</v>
      </c>
      <c r="L96" s="89">
        <v>55133</v>
      </c>
      <c r="M96" s="89">
        <v>55794</v>
      </c>
      <c r="N96" s="89">
        <v>53968</v>
      </c>
      <c r="O96" s="89">
        <v>52867</v>
      </c>
      <c r="P96" s="89">
        <v>52673</v>
      </c>
      <c r="Q96" s="87">
        <v>51354</v>
      </c>
      <c r="R96" s="12">
        <v>48711</v>
      </c>
      <c r="S96" s="12">
        <v>44717</v>
      </c>
      <c r="T96" s="12">
        <v>42832</v>
      </c>
      <c r="U96" s="12">
        <v>42790</v>
      </c>
      <c r="V96" s="12">
        <v>45018</v>
      </c>
      <c r="W96" s="12">
        <v>46144</v>
      </c>
      <c r="X96" s="12">
        <v>48452</v>
      </c>
      <c r="Y96" s="12">
        <v>48117</v>
      </c>
      <c r="Z96" s="12">
        <v>47200</v>
      </c>
      <c r="AA96" s="12">
        <v>46315</v>
      </c>
      <c r="AB96" s="12">
        <v>45360</v>
      </c>
      <c r="AC96" s="12">
        <v>43846</v>
      </c>
      <c r="AD96" s="12">
        <v>40219</v>
      </c>
      <c r="AE96" s="12">
        <v>38559</v>
      </c>
      <c r="AF96" s="12">
        <v>38180</v>
      </c>
      <c r="AG96" s="12">
        <v>37819</v>
      </c>
      <c r="AH96" s="12">
        <v>36353</v>
      </c>
      <c r="AI96" s="12">
        <v>34428</v>
      </c>
      <c r="AJ96" s="12">
        <v>31123</v>
      </c>
      <c r="AK96" s="12">
        <v>26495</v>
      </c>
      <c r="AL96" s="12">
        <v>26657</v>
      </c>
      <c r="AM96" s="12">
        <v>27550</v>
      </c>
      <c r="AN96" s="12">
        <v>29398</v>
      </c>
      <c r="AO96" s="12">
        <v>29468</v>
      </c>
      <c r="AP96" s="12">
        <v>31436</v>
      </c>
      <c r="AQ96" s="12">
        <v>32477</v>
      </c>
      <c r="AR96" s="36">
        <v>32983</v>
      </c>
      <c r="AS96" s="85">
        <v>31947</v>
      </c>
      <c r="AT96" s="67">
        <f t="shared" si="73"/>
        <v>-3230</v>
      </c>
      <c r="AU96" s="68">
        <f t="shared" si="74"/>
        <v>-5.0993022007514766E-2</v>
      </c>
      <c r="AV96" s="67">
        <f t="shared" si="75"/>
        <v>-11401</v>
      </c>
      <c r="AW96" s="68">
        <f t="shared" si="76"/>
        <v>-0.18966262975778547</v>
      </c>
      <c r="AX96" s="67">
        <f t="shared" si="77"/>
        <v>-3351</v>
      </c>
      <c r="AY96" s="68">
        <f t="shared" si="78"/>
        <v>-6.8793496335530002E-2</v>
      </c>
      <c r="AZ96" s="67">
        <f t="shared" si="79"/>
        <v>-18703</v>
      </c>
      <c r="BA96" s="68">
        <f t="shared" si="80"/>
        <v>-0.41232363315696652</v>
      </c>
      <c r="BB96" s="67">
        <f t="shared" si="81"/>
        <v>5290</v>
      </c>
      <c r="BC96" s="68">
        <f t="shared" si="82"/>
        <v>0.19844693701466776</v>
      </c>
      <c r="BD96" s="39">
        <f t="shared" si="83"/>
        <v>-37541</v>
      </c>
      <c r="BE96" s="45">
        <f t="shared" si="84"/>
        <v>-0.54025155422519</v>
      </c>
    </row>
    <row r="97" spans="1:57" x14ac:dyDescent="0.3">
      <c r="A97" s="11" t="s">
        <v>86</v>
      </c>
      <c r="B97" s="36" t="s">
        <v>117</v>
      </c>
      <c r="C97" s="91">
        <v>1576</v>
      </c>
      <c r="D97" s="91">
        <v>1560</v>
      </c>
      <c r="E97" s="91">
        <v>1617</v>
      </c>
      <c r="F97" s="91">
        <v>1779</v>
      </c>
      <c r="G97" s="91">
        <v>1711</v>
      </c>
      <c r="H97" s="91">
        <v>1520</v>
      </c>
      <c r="I97" s="91">
        <v>1470</v>
      </c>
      <c r="J97" s="91">
        <v>1263</v>
      </c>
      <c r="K97" s="91">
        <v>1277</v>
      </c>
      <c r="L97" s="89">
        <v>1321</v>
      </c>
      <c r="M97" s="89">
        <v>1224</v>
      </c>
      <c r="N97" s="89">
        <v>1461</v>
      </c>
      <c r="O97" s="89">
        <v>1517</v>
      </c>
      <c r="P97" s="89">
        <v>1815</v>
      </c>
      <c r="Q97" s="87">
        <v>2098</v>
      </c>
      <c r="R97" s="12">
        <v>2647</v>
      </c>
      <c r="S97" s="12">
        <v>2750</v>
      </c>
      <c r="T97" s="12">
        <v>2873</v>
      </c>
      <c r="U97" s="12">
        <v>2902</v>
      </c>
      <c r="V97" s="12">
        <v>3185</v>
      </c>
      <c r="W97" s="12">
        <v>3201</v>
      </c>
      <c r="X97" s="12">
        <v>3446</v>
      </c>
      <c r="Y97" s="12">
        <v>3632</v>
      </c>
      <c r="Z97" s="12">
        <v>3707</v>
      </c>
      <c r="AA97" s="12">
        <v>4118</v>
      </c>
      <c r="AB97" s="12">
        <v>4135</v>
      </c>
      <c r="AC97" s="12">
        <v>3775</v>
      </c>
      <c r="AD97" s="12">
        <v>3787</v>
      </c>
      <c r="AE97" s="12">
        <v>3818</v>
      </c>
      <c r="AF97" s="12">
        <v>3597</v>
      </c>
      <c r="AG97" s="12">
        <v>3546</v>
      </c>
      <c r="AH97" s="12">
        <v>3723</v>
      </c>
      <c r="AI97" s="12">
        <v>3464</v>
      </c>
      <c r="AJ97" s="12">
        <v>3558</v>
      </c>
      <c r="AK97" s="12">
        <v>3141</v>
      </c>
      <c r="AL97" s="12">
        <v>2974</v>
      </c>
      <c r="AM97" s="12">
        <v>3006</v>
      </c>
      <c r="AN97" s="12">
        <v>3347</v>
      </c>
      <c r="AO97" s="12">
        <v>3526</v>
      </c>
      <c r="AP97" s="12">
        <v>4083</v>
      </c>
      <c r="AQ97" s="12">
        <v>4810</v>
      </c>
      <c r="AR97" s="82">
        <v>4976</v>
      </c>
      <c r="AS97" s="85">
        <v>4907</v>
      </c>
      <c r="AT97" s="67">
        <f t="shared" si="73"/>
        <v>-56</v>
      </c>
      <c r="AU97" s="68">
        <f t="shared" si="74"/>
        <v>-3.5532994923857864E-2</v>
      </c>
      <c r="AV97" s="67">
        <f t="shared" si="75"/>
        <v>1127</v>
      </c>
      <c r="AW97" s="68">
        <f t="shared" si="76"/>
        <v>0.74144736842105252</v>
      </c>
      <c r="AX97" s="67">
        <f t="shared" si="77"/>
        <v>1488</v>
      </c>
      <c r="AY97" s="68">
        <f t="shared" si="78"/>
        <v>0.56214582546278802</v>
      </c>
      <c r="AZ97" s="67">
        <f t="shared" si="79"/>
        <v>-1161</v>
      </c>
      <c r="BA97" s="68">
        <f t="shared" si="80"/>
        <v>-0.28077388149939542</v>
      </c>
      <c r="BB97" s="67">
        <f t="shared" si="81"/>
        <v>1933</v>
      </c>
      <c r="BC97" s="68">
        <f t="shared" si="82"/>
        <v>0.64996637525218559</v>
      </c>
      <c r="BD97" s="39">
        <f t="shared" si="83"/>
        <v>-69</v>
      </c>
      <c r="BE97" s="45">
        <f t="shared" si="84"/>
        <v>-1.3866559485530505E-2</v>
      </c>
    </row>
    <row r="98" spans="1:57" x14ac:dyDescent="0.3">
      <c r="A98" s="11" t="s">
        <v>36</v>
      </c>
      <c r="B98" s="36" t="s">
        <v>46</v>
      </c>
      <c r="C98" s="92">
        <v>39676</v>
      </c>
      <c r="D98" s="91">
        <v>38926</v>
      </c>
      <c r="E98" s="91">
        <v>39661</v>
      </c>
      <c r="F98" s="91">
        <v>35799</v>
      </c>
      <c r="G98" s="91">
        <v>34983</v>
      </c>
      <c r="H98" s="91">
        <v>30614</v>
      </c>
      <c r="I98" s="91">
        <v>28273</v>
      </c>
      <c r="J98" s="91">
        <v>23629</v>
      </c>
      <c r="K98" s="91">
        <v>20713</v>
      </c>
      <c r="L98" s="89">
        <v>20791</v>
      </c>
      <c r="M98" s="89">
        <v>20204</v>
      </c>
      <c r="N98" s="89">
        <v>19994</v>
      </c>
      <c r="O98" s="89">
        <v>19502</v>
      </c>
      <c r="P98" s="89">
        <v>19697</v>
      </c>
      <c r="Q98" s="87">
        <v>20088</v>
      </c>
      <c r="R98" s="12">
        <v>20443</v>
      </c>
      <c r="S98" s="12">
        <v>19578</v>
      </c>
      <c r="T98" s="12">
        <v>17753</v>
      </c>
      <c r="U98" s="12">
        <v>17464</v>
      </c>
      <c r="V98" s="12">
        <v>18623</v>
      </c>
      <c r="W98" s="12">
        <v>18778</v>
      </c>
      <c r="X98" s="12">
        <v>18988</v>
      </c>
      <c r="Y98" s="12">
        <v>19569</v>
      </c>
      <c r="Z98" s="12">
        <v>19117</v>
      </c>
      <c r="AA98" s="12">
        <v>19043</v>
      </c>
      <c r="AB98" s="12">
        <v>18956</v>
      </c>
      <c r="AC98" s="12">
        <v>18224</v>
      </c>
      <c r="AD98" s="12">
        <v>17069</v>
      </c>
      <c r="AE98" s="12">
        <v>16878</v>
      </c>
      <c r="AF98" s="12">
        <v>16441</v>
      </c>
      <c r="AG98" s="12">
        <v>16311</v>
      </c>
      <c r="AH98" s="12">
        <v>16247</v>
      </c>
      <c r="AI98" s="12">
        <v>16074</v>
      </c>
      <c r="AJ98" s="12">
        <v>15298</v>
      </c>
      <c r="AK98" s="12">
        <v>12982</v>
      </c>
      <c r="AL98" s="12">
        <v>12526</v>
      </c>
      <c r="AM98" s="12">
        <v>13018</v>
      </c>
      <c r="AN98" s="12">
        <v>13736</v>
      </c>
      <c r="AO98" s="12">
        <v>14132</v>
      </c>
      <c r="AP98" s="12">
        <v>14331</v>
      </c>
      <c r="AQ98" s="12">
        <v>14046</v>
      </c>
      <c r="AR98" s="36">
        <v>13673</v>
      </c>
      <c r="AS98" s="85">
        <v>13772</v>
      </c>
      <c r="AT98" s="67">
        <f t="shared" si="73"/>
        <v>-9062</v>
      </c>
      <c r="AU98" s="68">
        <f t="shared" si="74"/>
        <v>-0.22840004032664585</v>
      </c>
      <c r="AV98" s="67">
        <f t="shared" si="75"/>
        <v>-10171</v>
      </c>
      <c r="AW98" s="68">
        <f t="shared" si="76"/>
        <v>-0.33223361860586664</v>
      </c>
      <c r="AX98" s="67">
        <f t="shared" si="77"/>
        <v>-1487</v>
      </c>
      <c r="AY98" s="68">
        <f t="shared" si="78"/>
        <v>-7.2738834808981023E-2</v>
      </c>
      <c r="AZ98" s="67">
        <f t="shared" si="79"/>
        <v>-6430</v>
      </c>
      <c r="BA98" s="68">
        <f t="shared" si="80"/>
        <v>-0.33920658366744039</v>
      </c>
      <c r="BB98" s="67">
        <f t="shared" si="81"/>
        <v>1246</v>
      </c>
      <c r="BC98" s="68">
        <f t="shared" si="82"/>
        <v>9.9473095960402436E-2</v>
      </c>
      <c r="BD98" s="39">
        <f t="shared" si="83"/>
        <v>-25904</v>
      </c>
      <c r="BE98" s="45">
        <f t="shared" si="84"/>
        <v>-0.65288839600766213</v>
      </c>
    </row>
    <row r="99" spans="1:57" x14ac:dyDescent="0.3">
      <c r="A99" s="51" t="s">
        <v>87</v>
      </c>
      <c r="B99" s="52" t="s">
        <v>117</v>
      </c>
      <c r="C99" s="93">
        <v>10884</v>
      </c>
      <c r="D99" s="93">
        <v>11816</v>
      </c>
      <c r="E99" s="93">
        <v>12551</v>
      </c>
      <c r="F99" s="94">
        <v>12573</v>
      </c>
      <c r="G99" s="93">
        <v>12097</v>
      </c>
      <c r="H99" s="93">
        <v>10715</v>
      </c>
      <c r="I99" s="93">
        <v>10547</v>
      </c>
      <c r="J99" s="93">
        <v>9052</v>
      </c>
      <c r="K99" s="93">
        <v>8723</v>
      </c>
      <c r="L99" s="90">
        <v>8834</v>
      </c>
      <c r="M99" s="90">
        <v>7832</v>
      </c>
      <c r="N99" s="90">
        <v>7621</v>
      </c>
      <c r="O99" s="90">
        <v>7762</v>
      </c>
      <c r="P99" s="90">
        <v>7858</v>
      </c>
      <c r="Q99" s="87">
        <v>7907</v>
      </c>
      <c r="R99" s="53">
        <v>7309</v>
      </c>
      <c r="S99" s="53">
        <v>7210</v>
      </c>
      <c r="T99" s="53">
        <v>6909</v>
      </c>
      <c r="U99" s="53">
        <v>7190</v>
      </c>
      <c r="V99" s="53">
        <v>7796</v>
      </c>
      <c r="W99" s="53">
        <v>8107</v>
      </c>
      <c r="X99" s="53">
        <v>8302</v>
      </c>
      <c r="Y99" s="53">
        <v>7959</v>
      </c>
      <c r="Z99" s="53">
        <v>8027</v>
      </c>
      <c r="AA99" s="53">
        <v>7977</v>
      </c>
      <c r="AB99" s="53">
        <v>8072</v>
      </c>
      <c r="AC99" s="53">
        <v>8034</v>
      </c>
      <c r="AD99" s="53">
        <v>8452</v>
      </c>
      <c r="AE99" s="53">
        <v>8191</v>
      </c>
      <c r="AF99" s="53">
        <v>7937</v>
      </c>
      <c r="AG99" s="12">
        <v>7846</v>
      </c>
      <c r="AH99" s="12">
        <v>7790</v>
      </c>
      <c r="AI99" s="12">
        <v>8316</v>
      </c>
      <c r="AJ99" s="53">
        <v>7762</v>
      </c>
      <c r="AK99" s="53">
        <v>6858</v>
      </c>
      <c r="AL99" s="53">
        <v>6614</v>
      </c>
      <c r="AM99" s="53">
        <v>6637</v>
      </c>
      <c r="AN99" s="53">
        <v>6599</v>
      </c>
      <c r="AO99" s="53">
        <v>6399</v>
      </c>
      <c r="AP99" s="53">
        <v>6629</v>
      </c>
      <c r="AQ99" s="53">
        <v>6534</v>
      </c>
      <c r="AR99" s="36">
        <v>6524</v>
      </c>
      <c r="AS99" s="85">
        <v>6737</v>
      </c>
      <c r="AT99" s="67">
        <f t="shared" si="73"/>
        <v>-169</v>
      </c>
      <c r="AU99" s="68">
        <f t="shared" si="74"/>
        <v>-1.5527379639838301E-2</v>
      </c>
      <c r="AV99" s="67">
        <f t="shared" si="75"/>
        <v>-3406</v>
      </c>
      <c r="AW99" s="68">
        <f t="shared" si="76"/>
        <v>-0.31787214185720947</v>
      </c>
      <c r="AX99" s="67">
        <f t="shared" si="77"/>
        <v>763</v>
      </c>
      <c r="AY99" s="68">
        <f t="shared" si="78"/>
        <v>0.10439184566972215</v>
      </c>
      <c r="AZ99" s="67">
        <f t="shared" si="79"/>
        <v>-1458</v>
      </c>
      <c r="BA99" s="68">
        <f t="shared" si="80"/>
        <v>-0.18062438057482655</v>
      </c>
      <c r="BB99" s="67">
        <f t="shared" si="81"/>
        <v>123</v>
      </c>
      <c r="BC99" s="68">
        <f t="shared" si="82"/>
        <v>1.8596915633504629E-2</v>
      </c>
      <c r="BD99" s="39">
        <f t="shared" si="83"/>
        <v>-5836</v>
      </c>
      <c r="BE99" s="45">
        <f t="shared" si="84"/>
        <v>-0.46416925157082634</v>
      </c>
    </row>
    <row r="100" spans="1:57" x14ac:dyDescent="0.3">
      <c r="A100" s="11" t="s">
        <v>37</v>
      </c>
      <c r="B100" s="36" t="s">
        <v>46</v>
      </c>
      <c r="C100" s="91">
        <v>7802</v>
      </c>
      <c r="D100" s="91">
        <v>8045</v>
      </c>
      <c r="E100" s="91">
        <v>8815</v>
      </c>
      <c r="F100" s="91">
        <v>9817</v>
      </c>
      <c r="G100" s="91">
        <v>10492</v>
      </c>
      <c r="H100" s="91">
        <v>9479</v>
      </c>
      <c r="I100" s="91">
        <v>9070</v>
      </c>
      <c r="J100" s="91">
        <v>8298</v>
      </c>
      <c r="K100" s="91">
        <v>8171</v>
      </c>
      <c r="L100" s="89">
        <v>8440</v>
      </c>
      <c r="M100" s="89">
        <v>8690</v>
      </c>
      <c r="N100" s="89">
        <v>9432</v>
      </c>
      <c r="O100" s="89">
        <v>8693</v>
      </c>
      <c r="P100" s="89">
        <v>9615</v>
      </c>
      <c r="Q100" s="87">
        <v>10013</v>
      </c>
      <c r="R100" s="12">
        <v>10506</v>
      </c>
      <c r="S100" s="12">
        <v>10141</v>
      </c>
      <c r="T100" s="12">
        <v>10504</v>
      </c>
      <c r="U100" s="12">
        <v>11192</v>
      </c>
      <c r="V100" s="12">
        <v>12078</v>
      </c>
      <c r="W100" s="12">
        <v>12621</v>
      </c>
      <c r="X100" s="12">
        <v>12509</v>
      </c>
      <c r="Y100" s="12">
        <v>13368</v>
      </c>
      <c r="Z100" s="12">
        <v>14225</v>
      </c>
      <c r="AA100" s="12">
        <v>14536</v>
      </c>
      <c r="AB100" s="83">
        <v>14759</v>
      </c>
      <c r="AC100" s="12">
        <v>14298</v>
      </c>
      <c r="AD100" s="12">
        <v>13577</v>
      </c>
      <c r="AE100" s="12">
        <v>13828</v>
      </c>
      <c r="AF100" s="12">
        <v>13734</v>
      </c>
      <c r="AG100" s="12">
        <v>14073</v>
      </c>
      <c r="AH100" s="12">
        <v>13759</v>
      </c>
      <c r="AI100" s="12">
        <v>13685</v>
      </c>
      <c r="AJ100" s="12">
        <v>12912</v>
      </c>
      <c r="AK100" s="12">
        <v>11327</v>
      </c>
      <c r="AL100" s="12">
        <v>11175</v>
      </c>
      <c r="AM100" s="12">
        <v>11840</v>
      </c>
      <c r="AN100" s="12">
        <v>12110</v>
      </c>
      <c r="AO100" s="12">
        <v>12068</v>
      </c>
      <c r="AP100" s="12">
        <v>12313</v>
      </c>
      <c r="AQ100" s="12">
        <v>12527</v>
      </c>
      <c r="AR100" s="36">
        <v>12649</v>
      </c>
      <c r="AS100" s="85">
        <v>12975</v>
      </c>
      <c r="AT100" s="67">
        <f t="shared" si="73"/>
        <v>1677</v>
      </c>
      <c r="AU100" s="68">
        <f t="shared" si="74"/>
        <v>0.21494488592668537</v>
      </c>
      <c r="AV100" s="67">
        <f t="shared" si="75"/>
        <v>1027</v>
      </c>
      <c r="AW100" s="68">
        <f t="shared" si="76"/>
        <v>0.10834476210570743</v>
      </c>
      <c r="AX100" s="67">
        <f t="shared" si="77"/>
        <v>4253</v>
      </c>
      <c r="AY100" s="68">
        <f t="shared" si="78"/>
        <v>0.40481629545021902</v>
      </c>
      <c r="AZ100" s="67">
        <f t="shared" si="79"/>
        <v>-3584</v>
      </c>
      <c r="BA100" s="68">
        <f t="shared" si="80"/>
        <v>-0.242834880411952</v>
      </c>
      <c r="BB100" s="67">
        <f t="shared" si="81"/>
        <v>1800</v>
      </c>
      <c r="BC100" s="68">
        <f t="shared" si="82"/>
        <v>0.16107382550335569</v>
      </c>
      <c r="BD100" s="39">
        <f t="shared" si="83"/>
        <v>-1784</v>
      </c>
      <c r="BE100" s="45">
        <f t="shared" si="84"/>
        <v>-0.12087539806219938</v>
      </c>
    </row>
    <row r="101" spans="1:57" x14ac:dyDescent="0.3">
      <c r="A101" s="11" t="s">
        <v>88</v>
      </c>
      <c r="B101" s="36" t="s">
        <v>119</v>
      </c>
      <c r="C101" s="91">
        <v>2141</v>
      </c>
      <c r="D101" s="91">
        <v>2473</v>
      </c>
      <c r="E101" s="92">
        <v>2626</v>
      </c>
      <c r="F101" s="91">
        <v>2084</v>
      </c>
      <c r="G101" s="91">
        <v>2411</v>
      </c>
      <c r="H101" s="91">
        <v>2532</v>
      </c>
      <c r="I101" s="91">
        <v>2301</v>
      </c>
      <c r="J101" s="91">
        <v>2169</v>
      </c>
      <c r="K101" s="91">
        <v>1801</v>
      </c>
      <c r="L101" s="89">
        <v>2491</v>
      </c>
      <c r="M101" s="89">
        <v>2300</v>
      </c>
      <c r="N101" s="89">
        <v>2112</v>
      </c>
      <c r="O101" s="89">
        <v>2038</v>
      </c>
      <c r="P101" s="89">
        <v>2009</v>
      </c>
      <c r="Q101" s="87">
        <v>1891</v>
      </c>
      <c r="R101" s="12">
        <v>1791</v>
      </c>
      <c r="S101" s="12">
        <v>1688</v>
      </c>
      <c r="T101" s="12">
        <v>1520</v>
      </c>
      <c r="U101" s="12">
        <v>1340</v>
      </c>
      <c r="V101" s="12">
        <v>1433</v>
      </c>
      <c r="W101" s="12">
        <v>1475</v>
      </c>
      <c r="X101" s="12">
        <v>1515</v>
      </c>
      <c r="Y101" s="12">
        <v>1594</v>
      </c>
      <c r="Z101" s="12">
        <v>1634</v>
      </c>
      <c r="AA101" s="12">
        <v>1545</v>
      </c>
      <c r="AB101" s="12">
        <v>1517</v>
      </c>
      <c r="AC101" s="12">
        <v>1585</v>
      </c>
      <c r="AD101" s="76">
        <v>0</v>
      </c>
      <c r="AE101" s="76">
        <v>0</v>
      </c>
      <c r="AF101" s="76">
        <v>0</v>
      </c>
      <c r="AG101" s="12">
        <v>611</v>
      </c>
      <c r="AH101" s="12">
        <v>581</v>
      </c>
      <c r="AI101" s="12">
        <v>617</v>
      </c>
      <c r="AJ101" s="12">
        <v>555</v>
      </c>
      <c r="AK101" s="12">
        <v>565</v>
      </c>
      <c r="AL101" s="12">
        <v>598</v>
      </c>
      <c r="AM101" s="12">
        <v>653</v>
      </c>
      <c r="AN101" s="12">
        <v>666</v>
      </c>
      <c r="AO101" s="12">
        <v>563</v>
      </c>
      <c r="AP101" s="12">
        <v>573</v>
      </c>
      <c r="AQ101" s="12">
        <v>519</v>
      </c>
      <c r="AR101" s="36">
        <v>491</v>
      </c>
      <c r="AS101" s="85">
        <v>477</v>
      </c>
      <c r="AT101" s="67">
        <f t="shared" si="73"/>
        <v>391</v>
      </c>
      <c r="AU101" s="68">
        <f t="shared" si="74"/>
        <v>0.18262494161606724</v>
      </c>
      <c r="AV101" s="67">
        <f t="shared" si="75"/>
        <v>-741</v>
      </c>
      <c r="AW101" s="68">
        <f t="shared" si="76"/>
        <v>-0.29265402843601895</v>
      </c>
      <c r="AX101" s="67">
        <f t="shared" si="77"/>
        <v>-274</v>
      </c>
      <c r="AY101" s="68">
        <f t="shared" si="78"/>
        <v>-0.15298715801228369</v>
      </c>
      <c r="AZ101" s="67">
        <f t="shared" si="79"/>
        <v>-919</v>
      </c>
      <c r="BA101" s="68">
        <f t="shared" si="80"/>
        <v>-0.60580092287409359</v>
      </c>
      <c r="BB101" s="67">
        <f t="shared" si="81"/>
        <v>-121</v>
      </c>
      <c r="BC101" s="68">
        <f t="shared" si="82"/>
        <v>-0.2023411371237458</v>
      </c>
      <c r="BD101" s="39">
        <f t="shared" si="83"/>
        <v>-2149</v>
      </c>
      <c r="BE101" s="45">
        <f t="shared" si="84"/>
        <v>-0.81835491241431835</v>
      </c>
    </row>
    <row r="102" spans="1:57" x14ac:dyDescent="0.3">
      <c r="A102" s="51" t="s">
        <v>89</v>
      </c>
      <c r="B102" s="52" t="s">
        <v>121</v>
      </c>
      <c r="C102" s="93">
        <v>4885</v>
      </c>
      <c r="D102" s="93">
        <v>5520</v>
      </c>
      <c r="E102" s="93">
        <v>5588</v>
      </c>
      <c r="F102" s="93">
        <v>6323</v>
      </c>
      <c r="G102" s="93">
        <v>6668</v>
      </c>
      <c r="H102" s="93">
        <v>5960</v>
      </c>
      <c r="I102" s="93">
        <v>5655</v>
      </c>
      <c r="J102" s="93">
        <v>4469</v>
      </c>
      <c r="K102" s="93">
        <v>4730</v>
      </c>
      <c r="L102" s="90">
        <v>4777</v>
      </c>
      <c r="M102" s="90">
        <v>4843</v>
      </c>
      <c r="N102" s="90">
        <v>5075</v>
      </c>
      <c r="O102" s="90">
        <v>5297</v>
      </c>
      <c r="P102" s="90">
        <v>5134</v>
      </c>
      <c r="Q102" s="87">
        <v>5986</v>
      </c>
      <c r="R102" s="53">
        <v>5219</v>
      </c>
      <c r="S102" s="53">
        <v>5325</v>
      </c>
      <c r="T102" s="53">
        <v>5609</v>
      </c>
      <c r="U102" s="53">
        <v>5765</v>
      </c>
      <c r="V102" s="53">
        <v>6510</v>
      </c>
      <c r="W102" s="53">
        <v>6261</v>
      </c>
      <c r="X102" s="53">
        <v>6058</v>
      </c>
      <c r="Y102" s="53">
        <v>6297</v>
      </c>
      <c r="Z102" s="53">
        <v>5856</v>
      </c>
      <c r="AA102" s="53">
        <v>5238</v>
      </c>
      <c r="AB102" s="53">
        <v>5120</v>
      </c>
      <c r="AC102" s="53">
        <v>5183</v>
      </c>
      <c r="AD102" s="53">
        <v>5218</v>
      </c>
      <c r="AE102" s="53">
        <v>5445</v>
      </c>
      <c r="AF102" s="53">
        <v>5800</v>
      </c>
      <c r="AG102" s="53">
        <v>6029</v>
      </c>
      <c r="AH102" s="53">
        <v>6212</v>
      </c>
      <c r="AI102" s="53">
        <v>6344</v>
      </c>
      <c r="AJ102" s="53">
        <v>6403</v>
      </c>
      <c r="AK102" s="53">
        <v>5914</v>
      </c>
      <c r="AL102" s="53">
        <v>6171</v>
      </c>
      <c r="AM102" s="53">
        <v>6510</v>
      </c>
      <c r="AN102" s="53">
        <v>6893</v>
      </c>
      <c r="AO102" s="53">
        <v>7304</v>
      </c>
      <c r="AP102" s="53">
        <v>7596</v>
      </c>
      <c r="AQ102" s="53">
        <v>8041</v>
      </c>
      <c r="AR102" s="36">
        <v>8222</v>
      </c>
      <c r="AS102" s="86">
        <v>8386</v>
      </c>
      <c r="AT102" s="67">
        <f t="shared" si="73"/>
        <v>1075</v>
      </c>
      <c r="AU102" s="68">
        <f t="shared" si="74"/>
        <v>0.22006141248720579</v>
      </c>
      <c r="AV102" s="67">
        <f t="shared" si="75"/>
        <v>-741</v>
      </c>
      <c r="AW102" s="68">
        <f t="shared" si="76"/>
        <v>-0.1243288590604027</v>
      </c>
      <c r="AX102" s="67">
        <f t="shared" si="77"/>
        <v>-99</v>
      </c>
      <c r="AY102" s="68">
        <f t="shared" si="78"/>
        <v>-1.8969151178386712E-2</v>
      </c>
      <c r="AZ102" s="67">
        <f t="shared" si="79"/>
        <v>1051</v>
      </c>
      <c r="BA102" s="68">
        <f t="shared" si="80"/>
        <v>0.20527343750000004</v>
      </c>
      <c r="BB102" s="67">
        <f t="shared" si="81"/>
        <v>2215</v>
      </c>
      <c r="BC102" s="68">
        <f t="shared" si="82"/>
        <v>0.3589369632150381</v>
      </c>
      <c r="BD102" s="39">
        <f t="shared" si="83"/>
        <v>0</v>
      </c>
      <c r="BE102" s="45">
        <f t="shared" si="84"/>
        <v>0</v>
      </c>
    </row>
    <row r="103" spans="1:57" x14ac:dyDescent="0.3">
      <c r="A103" s="11" t="s">
        <v>90</v>
      </c>
      <c r="B103" s="36" t="s">
        <v>121</v>
      </c>
      <c r="C103" s="91">
        <v>14496</v>
      </c>
      <c r="D103" s="91">
        <v>15208</v>
      </c>
      <c r="E103" s="91">
        <v>16868</v>
      </c>
      <c r="F103" s="91">
        <v>17697</v>
      </c>
      <c r="G103" s="92">
        <v>17931</v>
      </c>
      <c r="H103" s="91">
        <v>17181</v>
      </c>
      <c r="I103" s="91">
        <v>16250</v>
      </c>
      <c r="J103" s="91">
        <v>14563</v>
      </c>
      <c r="K103" s="91">
        <v>14531</v>
      </c>
      <c r="L103" s="89">
        <v>14940</v>
      </c>
      <c r="M103" s="89">
        <v>15711</v>
      </c>
      <c r="N103" s="89">
        <v>16227</v>
      </c>
      <c r="O103" s="89">
        <v>16653</v>
      </c>
      <c r="P103" s="89">
        <v>16692</v>
      </c>
      <c r="Q103" s="87">
        <v>16873</v>
      </c>
      <c r="R103" s="12">
        <v>16012</v>
      </c>
      <c r="S103" s="12">
        <v>15292</v>
      </c>
      <c r="T103" s="12">
        <v>13868</v>
      </c>
      <c r="U103" s="12">
        <v>13997</v>
      </c>
      <c r="V103" s="12">
        <v>14560</v>
      </c>
      <c r="W103" s="12">
        <v>14962</v>
      </c>
      <c r="X103" s="12">
        <v>15649</v>
      </c>
      <c r="Y103" s="12">
        <v>16201</v>
      </c>
      <c r="Z103" s="12">
        <v>16560</v>
      </c>
      <c r="AA103" s="12">
        <v>16114</v>
      </c>
      <c r="AB103" s="12">
        <v>16288</v>
      </c>
      <c r="AC103" s="12">
        <v>15528</v>
      </c>
      <c r="AD103" s="12">
        <v>14063</v>
      </c>
      <c r="AE103" s="12">
        <v>13225</v>
      </c>
      <c r="AF103" s="12">
        <v>12613</v>
      </c>
      <c r="AG103" s="12">
        <v>12362</v>
      </c>
      <c r="AH103" s="12">
        <v>12141</v>
      </c>
      <c r="AI103" s="12">
        <v>12076</v>
      </c>
      <c r="AJ103" s="12">
        <v>11860</v>
      </c>
      <c r="AK103" s="12">
        <v>10238</v>
      </c>
      <c r="AL103" s="12">
        <v>10398</v>
      </c>
      <c r="AM103" s="12">
        <v>10917</v>
      </c>
      <c r="AN103" s="12">
        <v>11523</v>
      </c>
      <c r="AO103" s="12">
        <v>11532</v>
      </c>
      <c r="AP103" s="12">
        <v>11682</v>
      </c>
      <c r="AQ103" s="12">
        <v>12065</v>
      </c>
      <c r="AR103" s="36">
        <v>12289</v>
      </c>
      <c r="AS103" s="85">
        <v>12366</v>
      </c>
      <c r="AT103" s="67">
        <f t="shared" si="73"/>
        <v>2685</v>
      </c>
      <c r="AU103" s="68">
        <f t="shared" si="74"/>
        <v>0.1852235099337749</v>
      </c>
      <c r="AV103" s="67">
        <f t="shared" si="75"/>
        <v>-1169</v>
      </c>
      <c r="AW103" s="68">
        <f t="shared" si="76"/>
        <v>-6.8040277050229858E-2</v>
      </c>
      <c r="AX103" s="67">
        <f t="shared" si="77"/>
        <v>276</v>
      </c>
      <c r="AY103" s="68">
        <f t="shared" si="78"/>
        <v>1.723707219585302E-2</v>
      </c>
      <c r="AZ103" s="67">
        <f t="shared" si="79"/>
        <v>-5890</v>
      </c>
      <c r="BA103" s="68">
        <f t="shared" si="80"/>
        <v>-0.3616159135559921</v>
      </c>
      <c r="BB103" s="67">
        <f t="shared" si="81"/>
        <v>1968</v>
      </c>
      <c r="BC103" s="68">
        <f t="shared" si="82"/>
        <v>0.18926716676283895</v>
      </c>
      <c r="BD103" s="39">
        <f t="shared" si="83"/>
        <v>-5565</v>
      </c>
      <c r="BE103" s="45">
        <f t="shared" si="84"/>
        <v>-0.31035636606993477</v>
      </c>
    </row>
    <row r="104" spans="1:57" x14ac:dyDescent="0.3">
      <c r="A104" s="11" t="s">
        <v>91</v>
      </c>
      <c r="B104" s="36" t="s">
        <v>119</v>
      </c>
      <c r="C104" s="91">
        <v>3353</v>
      </c>
      <c r="D104" s="91">
        <v>4034</v>
      </c>
      <c r="E104" s="91">
        <v>5144</v>
      </c>
      <c r="F104" s="91">
        <v>5299</v>
      </c>
      <c r="G104" s="91">
        <v>5901</v>
      </c>
      <c r="H104" s="92">
        <v>6027</v>
      </c>
      <c r="I104" s="91">
        <v>5421</v>
      </c>
      <c r="J104" s="91">
        <v>4295</v>
      </c>
      <c r="K104" s="91">
        <v>4132</v>
      </c>
      <c r="L104" s="89">
        <v>4224</v>
      </c>
      <c r="M104" s="89">
        <v>3935</v>
      </c>
      <c r="N104" s="89">
        <v>3004</v>
      </c>
      <c r="O104" s="89">
        <v>3527</v>
      </c>
      <c r="P104" s="89">
        <v>3223</v>
      </c>
      <c r="Q104" s="87">
        <v>3053</v>
      </c>
      <c r="R104" s="12">
        <v>3169</v>
      </c>
      <c r="S104" s="12">
        <v>3053</v>
      </c>
      <c r="T104" s="12">
        <v>2974</v>
      </c>
      <c r="U104" s="12">
        <v>2854</v>
      </c>
      <c r="V104" s="12">
        <v>2971</v>
      </c>
      <c r="W104" s="12">
        <v>3009</v>
      </c>
      <c r="X104" s="12">
        <v>2868</v>
      </c>
      <c r="Y104" s="12">
        <v>2909</v>
      </c>
      <c r="Z104" s="12">
        <v>2926</v>
      </c>
      <c r="AA104" s="12">
        <v>2773</v>
      </c>
      <c r="AB104" s="12">
        <v>2598</v>
      </c>
      <c r="AC104" s="12">
        <v>2281</v>
      </c>
      <c r="AD104" s="12">
        <v>2148</v>
      </c>
      <c r="AE104" s="12">
        <v>1998</v>
      </c>
      <c r="AF104" s="12">
        <v>1572</v>
      </c>
      <c r="AG104" s="12">
        <v>579</v>
      </c>
      <c r="AH104" s="12">
        <v>535</v>
      </c>
      <c r="AI104" s="12">
        <v>1288</v>
      </c>
      <c r="AJ104" s="12">
        <v>1331</v>
      </c>
      <c r="AK104" s="12">
        <v>1226</v>
      </c>
      <c r="AL104" s="12">
        <v>1151</v>
      </c>
      <c r="AM104" s="12">
        <v>1355</v>
      </c>
      <c r="AN104" s="12">
        <v>1315</v>
      </c>
      <c r="AO104" s="12">
        <v>1210</v>
      </c>
      <c r="AP104" s="12">
        <v>705</v>
      </c>
      <c r="AQ104" s="12">
        <v>490</v>
      </c>
      <c r="AR104" s="36">
        <v>318</v>
      </c>
      <c r="AS104" s="85">
        <v>290</v>
      </c>
      <c r="AT104" s="67">
        <f t="shared" si="73"/>
        <v>2674</v>
      </c>
      <c r="AU104" s="68">
        <f t="shared" si="74"/>
        <v>0.79749478079331948</v>
      </c>
      <c r="AV104" s="67">
        <f t="shared" si="75"/>
        <v>-2858</v>
      </c>
      <c r="AW104" s="68">
        <f t="shared" si="76"/>
        <v>-0.47419943587190971</v>
      </c>
      <c r="AX104" s="67">
        <f t="shared" si="77"/>
        <v>-571</v>
      </c>
      <c r="AY104" s="68">
        <f t="shared" si="78"/>
        <v>-0.18018302303565792</v>
      </c>
      <c r="AZ104" s="67">
        <f t="shared" si="79"/>
        <v>-1447</v>
      </c>
      <c r="BA104" s="68">
        <f t="shared" si="80"/>
        <v>-0.55696689761354889</v>
      </c>
      <c r="BB104" s="67">
        <f t="shared" si="81"/>
        <v>-861</v>
      </c>
      <c r="BC104" s="68">
        <f t="shared" si="82"/>
        <v>-0.7480451781059948</v>
      </c>
      <c r="BD104" s="39">
        <f t="shared" si="83"/>
        <v>-5737</v>
      </c>
      <c r="BE104" s="45">
        <f t="shared" si="84"/>
        <v>-0.9518831923013108</v>
      </c>
    </row>
    <row r="105" spans="1:57" x14ac:dyDescent="0.3">
      <c r="A105" s="51" t="s">
        <v>92</v>
      </c>
      <c r="B105" s="52" t="s">
        <v>121</v>
      </c>
      <c r="C105" s="93">
        <v>91183</v>
      </c>
      <c r="D105" s="93">
        <v>94353</v>
      </c>
      <c r="E105" s="93">
        <v>98696</v>
      </c>
      <c r="F105" s="94">
        <v>101591</v>
      </c>
      <c r="G105" s="93">
        <v>98844</v>
      </c>
      <c r="H105" s="93">
        <v>89748</v>
      </c>
      <c r="I105" s="93">
        <v>86614</v>
      </c>
      <c r="J105" s="93">
        <v>77561</v>
      </c>
      <c r="K105" s="93">
        <v>76469</v>
      </c>
      <c r="L105" s="90">
        <v>79334</v>
      </c>
      <c r="M105" s="90">
        <v>83155</v>
      </c>
      <c r="N105" s="90">
        <v>81353</v>
      </c>
      <c r="O105" s="90">
        <v>80403</v>
      </c>
      <c r="P105" s="90">
        <v>80438</v>
      </c>
      <c r="Q105" s="87">
        <v>79592</v>
      </c>
      <c r="R105" s="53">
        <v>78603</v>
      </c>
      <c r="S105" s="53">
        <v>74758</v>
      </c>
      <c r="T105" s="53">
        <v>69274</v>
      </c>
      <c r="U105" s="53">
        <v>64322</v>
      </c>
      <c r="V105" s="53">
        <v>66505</v>
      </c>
      <c r="W105" s="53">
        <v>69983</v>
      </c>
      <c r="X105" s="53">
        <v>70503</v>
      </c>
      <c r="Y105" s="53">
        <v>71345</v>
      </c>
      <c r="Z105" s="53">
        <v>69641</v>
      </c>
      <c r="AA105" s="53">
        <v>69491</v>
      </c>
      <c r="AB105" s="53">
        <v>69848</v>
      </c>
      <c r="AC105" s="53">
        <v>63269</v>
      </c>
      <c r="AD105" s="53">
        <v>59122</v>
      </c>
      <c r="AE105" s="53">
        <v>55695</v>
      </c>
      <c r="AF105" s="53">
        <v>53121</v>
      </c>
      <c r="AG105" s="53">
        <v>51668</v>
      </c>
      <c r="AH105" s="53">
        <v>49824</v>
      </c>
      <c r="AI105" s="53">
        <v>46322</v>
      </c>
      <c r="AJ105" s="53">
        <v>40996</v>
      </c>
      <c r="AK105" s="53">
        <v>32623</v>
      </c>
      <c r="AL105" s="53">
        <v>31602</v>
      </c>
      <c r="AM105" s="53">
        <v>33149</v>
      </c>
      <c r="AN105" s="53">
        <v>33496</v>
      </c>
      <c r="AO105" s="53">
        <v>33377</v>
      </c>
      <c r="AP105" s="53">
        <v>33985</v>
      </c>
      <c r="AQ105" s="53">
        <v>35049</v>
      </c>
      <c r="AR105" s="36">
        <v>36477</v>
      </c>
      <c r="AS105" s="85">
        <v>36897</v>
      </c>
      <c r="AT105" s="67">
        <f t="shared" si="73"/>
        <v>-1435</v>
      </c>
      <c r="AU105" s="68">
        <f t="shared" si="74"/>
        <v>-1.5737582663435057E-2</v>
      </c>
      <c r="AV105" s="67">
        <f t="shared" si="75"/>
        <v>-11145</v>
      </c>
      <c r="AW105" s="68">
        <f t="shared" si="76"/>
        <v>-0.12418104024602217</v>
      </c>
      <c r="AX105" s="67">
        <f t="shared" si="77"/>
        <v>-8755</v>
      </c>
      <c r="AY105" s="68">
        <f t="shared" si="78"/>
        <v>-0.11138251720672243</v>
      </c>
      <c r="AZ105" s="67">
        <f t="shared" si="79"/>
        <v>-38246</v>
      </c>
      <c r="BA105" s="68">
        <f t="shared" si="80"/>
        <v>-0.54756041690528001</v>
      </c>
      <c r="BB105" s="67">
        <f t="shared" si="81"/>
        <v>5295</v>
      </c>
      <c r="BC105" s="68">
        <f t="shared" si="82"/>
        <v>0.1675526865388266</v>
      </c>
      <c r="BD105" s="39">
        <f t="shared" si="83"/>
        <v>-64694</v>
      </c>
      <c r="BE105" s="45">
        <f t="shared" si="84"/>
        <v>-0.63680837869496321</v>
      </c>
    </row>
    <row r="106" spans="1:57" x14ac:dyDescent="0.3">
      <c r="A106" s="11" t="s">
        <v>93</v>
      </c>
      <c r="B106" s="36" t="s">
        <v>119</v>
      </c>
      <c r="C106" s="91">
        <v>1769</v>
      </c>
      <c r="D106" s="91">
        <v>1784</v>
      </c>
      <c r="E106" s="91">
        <v>2030</v>
      </c>
      <c r="F106" s="91">
        <v>1881</v>
      </c>
      <c r="G106" s="91">
        <v>2126</v>
      </c>
      <c r="H106" s="91">
        <v>1976</v>
      </c>
      <c r="I106" s="91">
        <v>1849</v>
      </c>
      <c r="J106" s="91">
        <v>1958</v>
      </c>
      <c r="K106" s="91">
        <v>1960</v>
      </c>
      <c r="L106" s="89">
        <v>2078</v>
      </c>
      <c r="M106" s="89">
        <v>2157</v>
      </c>
      <c r="N106" s="89">
        <v>2194</v>
      </c>
      <c r="O106" s="89">
        <v>2256</v>
      </c>
      <c r="P106" s="95">
        <v>2294</v>
      </c>
      <c r="Q106" s="87">
        <v>2264</v>
      </c>
      <c r="R106" s="12">
        <v>2171</v>
      </c>
      <c r="S106" s="12">
        <v>2135</v>
      </c>
      <c r="T106" s="12">
        <v>1962</v>
      </c>
      <c r="U106" s="12">
        <v>1808</v>
      </c>
      <c r="V106" s="12">
        <v>1608</v>
      </c>
      <c r="W106" s="12">
        <v>1576</v>
      </c>
      <c r="X106" s="12">
        <v>1445</v>
      </c>
      <c r="Y106" s="12">
        <v>1527</v>
      </c>
      <c r="Z106" s="12">
        <v>1518</v>
      </c>
      <c r="AA106" s="12">
        <v>1341</v>
      </c>
      <c r="AB106" s="12">
        <v>1213</v>
      </c>
      <c r="AC106" s="12">
        <v>1043</v>
      </c>
      <c r="AD106" s="12">
        <v>974</v>
      </c>
      <c r="AE106" s="12">
        <v>838</v>
      </c>
      <c r="AF106" s="12">
        <v>756</v>
      </c>
      <c r="AG106" s="76">
        <v>0</v>
      </c>
      <c r="AH106" s="76">
        <v>0</v>
      </c>
      <c r="AI106" s="76">
        <v>0</v>
      </c>
      <c r="AJ106" s="12">
        <v>599</v>
      </c>
      <c r="AK106" s="12">
        <v>542</v>
      </c>
      <c r="AL106" s="12">
        <v>517</v>
      </c>
      <c r="AM106" s="12">
        <v>582</v>
      </c>
      <c r="AN106" s="12">
        <v>587</v>
      </c>
      <c r="AO106" s="12">
        <v>550</v>
      </c>
      <c r="AP106" s="12">
        <v>556</v>
      </c>
      <c r="AQ106" s="12">
        <v>609</v>
      </c>
      <c r="AR106" s="36">
        <v>529</v>
      </c>
      <c r="AS106" s="85">
        <v>548</v>
      </c>
      <c r="AT106" s="67">
        <f t="shared" si="73"/>
        <v>207</v>
      </c>
      <c r="AU106" s="68">
        <f t="shared" si="74"/>
        <v>0.11701526286037311</v>
      </c>
      <c r="AV106" s="67">
        <f t="shared" si="75"/>
        <v>195</v>
      </c>
      <c r="AW106" s="68">
        <f t="shared" si="76"/>
        <v>9.8684210526315708E-2</v>
      </c>
      <c r="AX106" s="67">
        <f t="shared" si="77"/>
        <v>-958</v>
      </c>
      <c r="AY106" s="68">
        <f t="shared" si="78"/>
        <v>-0.4412713035467527</v>
      </c>
      <c r="AZ106" s="67">
        <f t="shared" si="79"/>
        <v>-696</v>
      </c>
      <c r="BA106" s="68">
        <f t="shared" si="80"/>
        <v>-0.57378400659521844</v>
      </c>
      <c r="BB106" s="67">
        <f t="shared" si="81"/>
        <v>31</v>
      </c>
      <c r="BC106" s="68">
        <f t="shared" si="82"/>
        <v>5.9961315280464111E-2</v>
      </c>
      <c r="BD106" s="39">
        <f t="shared" si="83"/>
        <v>-1746</v>
      </c>
      <c r="BE106" s="45">
        <f t="shared" si="84"/>
        <v>-0.76111595466434179</v>
      </c>
    </row>
    <row r="107" spans="1:57" x14ac:dyDescent="0.3">
      <c r="A107" s="11" t="s">
        <v>94</v>
      </c>
      <c r="B107" s="36" t="s">
        <v>117</v>
      </c>
      <c r="C107" s="91">
        <v>1424</v>
      </c>
      <c r="D107" s="91">
        <v>1604</v>
      </c>
      <c r="E107" s="91">
        <v>1907</v>
      </c>
      <c r="F107" s="91">
        <v>1914</v>
      </c>
      <c r="G107" s="91">
        <v>1875</v>
      </c>
      <c r="H107" s="91">
        <v>1766</v>
      </c>
      <c r="I107" s="91">
        <v>1679</v>
      </c>
      <c r="J107" s="91">
        <v>1502</v>
      </c>
      <c r="K107" s="91">
        <v>1507</v>
      </c>
      <c r="L107" s="89">
        <v>1793</v>
      </c>
      <c r="M107" s="89">
        <v>1857</v>
      </c>
      <c r="N107" s="89">
        <v>1780</v>
      </c>
      <c r="O107" s="89">
        <v>1917</v>
      </c>
      <c r="P107" s="89">
        <v>2132</v>
      </c>
      <c r="Q107" s="88">
        <v>2188</v>
      </c>
      <c r="R107" s="12">
        <v>2047</v>
      </c>
      <c r="S107" s="12">
        <v>1794</v>
      </c>
      <c r="T107" s="12">
        <v>1704</v>
      </c>
      <c r="U107" s="12">
        <v>1915</v>
      </c>
      <c r="V107" s="12">
        <v>2037</v>
      </c>
      <c r="W107" s="12">
        <v>1783</v>
      </c>
      <c r="X107" s="12">
        <v>1697</v>
      </c>
      <c r="Y107" s="12">
        <v>1639</v>
      </c>
      <c r="Z107" s="12">
        <v>1574</v>
      </c>
      <c r="AA107" s="12">
        <v>1850</v>
      </c>
      <c r="AB107" s="12">
        <v>1921</v>
      </c>
      <c r="AC107" s="12">
        <v>1781</v>
      </c>
      <c r="AD107" s="12">
        <v>1588</v>
      </c>
      <c r="AE107" s="12">
        <v>1710</v>
      </c>
      <c r="AF107" s="12">
        <v>1794</v>
      </c>
      <c r="AG107" s="12">
        <v>1736</v>
      </c>
      <c r="AH107" s="12">
        <v>1683</v>
      </c>
      <c r="AI107" s="12">
        <v>1600</v>
      </c>
      <c r="AJ107" s="12">
        <v>1490</v>
      </c>
      <c r="AK107" s="12">
        <v>1118</v>
      </c>
      <c r="AL107" s="12">
        <v>921</v>
      </c>
      <c r="AM107" s="12">
        <v>897</v>
      </c>
      <c r="AN107" s="12">
        <v>1066</v>
      </c>
      <c r="AO107" s="12">
        <v>1117</v>
      </c>
      <c r="AP107" s="12">
        <v>1116</v>
      </c>
      <c r="AQ107" s="12">
        <v>1505</v>
      </c>
      <c r="AR107" s="36">
        <v>1712</v>
      </c>
      <c r="AS107" s="85">
        <v>1209</v>
      </c>
      <c r="AT107" s="67">
        <f t="shared" si="73"/>
        <v>342</v>
      </c>
      <c r="AU107" s="68">
        <f t="shared" si="74"/>
        <v>0.24016853932584259</v>
      </c>
      <c r="AV107" s="67">
        <f t="shared" si="75"/>
        <v>281</v>
      </c>
      <c r="AW107" s="68">
        <f t="shared" si="76"/>
        <v>0.15911664779161949</v>
      </c>
      <c r="AX107" s="67">
        <f t="shared" si="77"/>
        <v>-126</v>
      </c>
      <c r="AY107" s="68">
        <f t="shared" si="78"/>
        <v>-6.1553492916463171E-2</v>
      </c>
      <c r="AZ107" s="67">
        <f t="shared" si="79"/>
        <v>-1000</v>
      </c>
      <c r="BA107" s="68">
        <f t="shared" si="80"/>
        <v>-0.52056220718375845</v>
      </c>
      <c r="BB107" s="67">
        <f t="shared" si="81"/>
        <v>288</v>
      </c>
      <c r="BC107" s="68">
        <f t="shared" si="82"/>
        <v>0.31270358306188917</v>
      </c>
      <c r="BD107" s="39">
        <f t="shared" si="83"/>
        <v>-979</v>
      </c>
      <c r="BE107" s="45">
        <f t="shared" si="84"/>
        <v>-0.44744058500914075</v>
      </c>
    </row>
    <row r="108" spans="1:57" x14ac:dyDescent="0.3">
      <c r="A108" s="11" t="s">
        <v>95</v>
      </c>
      <c r="B108" s="36" t="s">
        <v>119</v>
      </c>
      <c r="C108" s="91">
        <v>10160</v>
      </c>
      <c r="D108" s="91">
        <v>10726</v>
      </c>
      <c r="E108" s="91">
        <v>10980</v>
      </c>
      <c r="F108" s="91">
        <v>11762</v>
      </c>
      <c r="G108" s="91">
        <v>12033</v>
      </c>
      <c r="H108" s="91">
        <v>11308</v>
      </c>
      <c r="I108" s="91">
        <v>10944</v>
      </c>
      <c r="J108" s="91">
        <v>9869</v>
      </c>
      <c r="K108" s="91">
        <v>10659</v>
      </c>
      <c r="L108" s="89">
        <v>10930</v>
      </c>
      <c r="M108" s="89">
        <v>10489</v>
      </c>
      <c r="N108" s="89">
        <v>9890</v>
      </c>
      <c r="O108" s="89">
        <v>9797</v>
      </c>
      <c r="P108" s="89">
        <v>10502</v>
      </c>
      <c r="Q108" s="87">
        <v>10744</v>
      </c>
      <c r="R108" s="12">
        <v>10985</v>
      </c>
      <c r="S108" s="12">
        <v>10069</v>
      </c>
      <c r="T108" s="12">
        <v>10427</v>
      </c>
      <c r="U108" s="12">
        <v>10649</v>
      </c>
      <c r="V108" s="12">
        <v>10726</v>
      </c>
      <c r="W108" s="12">
        <v>11475</v>
      </c>
      <c r="X108" s="12">
        <v>11123</v>
      </c>
      <c r="Y108" s="12">
        <v>10941</v>
      </c>
      <c r="Z108" s="12">
        <v>11424</v>
      </c>
      <c r="AA108" s="12">
        <v>11627</v>
      </c>
      <c r="AB108" s="83">
        <v>12147</v>
      </c>
      <c r="AC108" s="12">
        <v>11373</v>
      </c>
      <c r="AD108" s="12">
        <v>10320</v>
      </c>
      <c r="AE108" s="12">
        <v>9562</v>
      </c>
      <c r="AF108" s="12">
        <v>8864</v>
      </c>
      <c r="AG108" s="12">
        <v>7409</v>
      </c>
      <c r="AH108" s="12">
        <v>6689</v>
      </c>
      <c r="AI108" s="12">
        <v>6305</v>
      </c>
      <c r="AJ108" s="12">
        <v>5796</v>
      </c>
      <c r="AK108" s="12">
        <v>5000</v>
      </c>
      <c r="AL108" s="12">
        <v>4327</v>
      </c>
      <c r="AM108" s="12">
        <v>4717</v>
      </c>
      <c r="AN108" s="12">
        <v>4507</v>
      </c>
      <c r="AO108" s="12">
        <v>4179</v>
      </c>
      <c r="AP108" s="12">
        <v>4155</v>
      </c>
      <c r="AQ108" s="12">
        <v>4262</v>
      </c>
      <c r="AR108" s="36">
        <v>4270</v>
      </c>
      <c r="AS108" s="85">
        <v>4227</v>
      </c>
      <c r="AT108" s="67">
        <f t="shared" si="73"/>
        <v>1148</v>
      </c>
      <c r="AU108" s="68">
        <f t="shared" si="74"/>
        <v>0.1129921259842519</v>
      </c>
      <c r="AV108" s="67">
        <f t="shared" si="75"/>
        <v>-323</v>
      </c>
      <c r="AW108" s="68">
        <f t="shared" si="76"/>
        <v>-2.8563848602759068E-2</v>
      </c>
      <c r="AX108" s="67">
        <f t="shared" si="77"/>
        <v>1162</v>
      </c>
      <c r="AY108" s="68">
        <f t="shared" si="78"/>
        <v>0.10578060992262173</v>
      </c>
      <c r="AZ108" s="67">
        <f t="shared" si="79"/>
        <v>-7820</v>
      </c>
      <c r="BA108" s="68">
        <f t="shared" si="80"/>
        <v>-0.64378035728986582</v>
      </c>
      <c r="BB108" s="67">
        <f t="shared" si="81"/>
        <v>-100</v>
      </c>
      <c r="BC108" s="68">
        <f t="shared" si="82"/>
        <v>-2.3110700254217686E-2</v>
      </c>
      <c r="BD108" s="39">
        <f t="shared" si="83"/>
        <v>-7920</v>
      </c>
      <c r="BE108" s="45">
        <f t="shared" si="84"/>
        <v>-0.65201284267720427</v>
      </c>
    </row>
    <row r="109" spans="1:57" x14ac:dyDescent="0.3">
      <c r="A109" s="51" t="s">
        <v>96</v>
      </c>
      <c r="B109" s="52" t="s">
        <v>119</v>
      </c>
      <c r="C109" s="93">
        <v>916</v>
      </c>
      <c r="D109" s="93">
        <v>958</v>
      </c>
      <c r="E109" s="93">
        <v>955</v>
      </c>
      <c r="F109" s="93">
        <v>1024</v>
      </c>
      <c r="G109" s="94">
        <v>1046</v>
      </c>
      <c r="H109" s="93">
        <v>936</v>
      </c>
      <c r="I109" s="93">
        <v>987</v>
      </c>
      <c r="J109" s="93">
        <v>739</v>
      </c>
      <c r="K109" s="93">
        <v>731</v>
      </c>
      <c r="L109" s="90">
        <v>832</v>
      </c>
      <c r="M109" s="90">
        <v>796</v>
      </c>
      <c r="N109" s="90">
        <v>740</v>
      </c>
      <c r="O109" s="90">
        <v>693</v>
      </c>
      <c r="P109" s="90">
        <v>716</v>
      </c>
      <c r="Q109" s="87">
        <v>820</v>
      </c>
      <c r="R109" s="53">
        <v>763</v>
      </c>
      <c r="S109" s="53">
        <v>695</v>
      </c>
      <c r="T109" s="53">
        <v>715</v>
      </c>
      <c r="U109" s="53">
        <v>741</v>
      </c>
      <c r="V109" s="53">
        <v>774</v>
      </c>
      <c r="W109" s="53">
        <v>709</v>
      </c>
      <c r="X109" s="53">
        <v>715</v>
      </c>
      <c r="Y109" s="53">
        <v>742</v>
      </c>
      <c r="Z109" s="53">
        <v>756</v>
      </c>
      <c r="AA109" s="53">
        <v>771</v>
      </c>
      <c r="AB109" s="53">
        <v>772</v>
      </c>
      <c r="AC109" s="53">
        <v>852</v>
      </c>
      <c r="AD109" s="53">
        <v>863</v>
      </c>
      <c r="AE109" s="53">
        <v>803</v>
      </c>
      <c r="AF109" s="53">
        <v>815</v>
      </c>
      <c r="AG109" s="53">
        <v>802</v>
      </c>
      <c r="AH109" s="53">
        <v>765</v>
      </c>
      <c r="AI109" s="53">
        <v>760</v>
      </c>
      <c r="AJ109" s="53">
        <v>805</v>
      </c>
      <c r="AK109" s="53">
        <v>560</v>
      </c>
      <c r="AL109" s="53">
        <v>498</v>
      </c>
      <c r="AM109" s="53">
        <v>482</v>
      </c>
      <c r="AN109" s="53">
        <v>489</v>
      </c>
      <c r="AO109" s="53">
        <v>1028</v>
      </c>
      <c r="AP109" s="53">
        <v>785</v>
      </c>
      <c r="AQ109" s="53">
        <v>651</v>
      </c>
      <c r="AR109" s="36">
        <v>550</v>
      </c>
      <c r="AS109" s="85">
        <v>487</v>
      </c>
      <c r="AT109" s="67">
        <f t="shared" si="73"/>
        <v>20</v>
      </c>
      <c r="AU109" s="68">
        <f t="shared" si="74"/>
        <v>2.1834061135371119E-2</v>
      </c>
      <c r="AV109" s="67">
        <f t="shared" si="75"/>
        <v>-173</v>
      </c>
      <c r="AW109" s="68">
        <f t="shared" si="76"/>
        <v>-0.18482905982905984</v>
      </c>
      <c r="AX109" s="67">
        <f t="shared" si="77"/>
        <v>9</v>
      </c>
      <c r="AY109" s="68">
        <f t="shared" si="78"/>
        <v>1.1795543905635641E-2</v>
      </c>
      <c r="AZ109" s="67">
        <f t="shared" si="79"/>
        <v>-274</v>
      </c>
      <c r="BA109" s="68">
        <f t="shared" si="80"/>
        <v>-0.35492227979274615</v>
      </c>
      <c r="BB109" s="67">
        <f t="shared" si="81"/>
        <v>-11</v>
      </c>
      <c r="BC109" s="68">
        <f t="shared" si="82"/>
        <v>-2.2088353413654671E-2</v>
      </c>
      <c r="BD109" s="39">
        <f t="shared" si="83"/>
        <v>-559</v>
      </c>
      <c r="BE109" s="45">
        <f t="shared" si="84"/>
        <v>-0.53441682600382412</v>
      </c>
    </row>
    <row r="110" spans="1:57" x14ac:dyDescent="0.3">
      <c r="A110" s="51" t="s">
        <v>97</v>
      </c>
      <c r="B110" s="52" t="s">
        <v>118</v>
      </c>
      <c r="C110" s="94">
        <v>4599</v>
      </c>
      <c r="D110" s="93">
        <v>4491</v>
      </c>
      <c r="E110" s="93">
        <v>3967</v>
      </c>
      <c r="F110" s="93">
        <v>3953</v>
      </c>
      <c r="G110" s="93">
        <v>4198</v>
      </c>
      <c r="H110" s="93">
        <v>4404</v>
      </c>
      <c r="I110" s="93">
        <v>4021</v>
      </c>
      <c r="J110" s="93">
        <v>4168</v>
      </c>
      <c r="K110" s="93">
        <v>3857</v>
      </c>
      <c r="L110" s="90">
        <v>3990</v>
      </c>
      <c r="M110" s="90">
        <v>3902</v>
      </c>
      <c r="N110" s="90">
        <v>4019</v>
      </c>
      <c r="O110" s="90">
        <v>4077</v>
      </c>
      <c r="P110" s="90">
        <v>4049</v>
      </c>
      <c r="Q110" s="87">
        <v>3961</v>
      </c>
      <c r="R110" s="53">
        <v>3907</v>
      </c>
      <c r="S110" s="53">
        <v>3538</v>
      </c>
      <c r="T110" s="53">
        <v>3066</v>
      </c>
      <c r="U110" s="53">
        <v>3194</v>
      </c>
      <c r="V110" s="53">
        <v>3322</v>
      </c>
      <c r="W110" s="53">
        <v>3469</v>
      </c>
      <c r="X110" s="53">
        <v>3578</v>
      </c>
      <c r="Y110" s="53">
        <v>3666</v>
      </c>
      <c r="Z110" s="53">
        <v>3858</v>
      </c>
      <c r="AA110" s="53">
        <v>3867</v>
      </c>
      <c r="AB110" s="53">
        <v>3954</v>
      </c>
      <c r="AC110" s="53">
        <v>3595</v>
      </c>
      <c r="AD110" s="53">
        <v>3298</v>
      </c>
      <c r="AE110" s="53">
        <v>3229</v>
      </c>
      <c r="AF110" s="53">
        <v>3361</v>
      </c>
      <c r="AG110" s="53">
        <v>3327</v>
      </c>
      <c r="AH110" s="53">
        <v>3285</v>
      </c>
      <c r="AI110" s="53">
        <v>3266</v>
      </c>
      <c r="AJ110" s="53">
        <v>3134</v>
      </c>
      <c r="AK110" s="53">
        <v>2661</v>
      </c>
      <c r="AL110" s="53">
        <v>2757</v>
      </c>
      <c r="AM110" s="53">
        <v>2829</v>
      </c>
      <c r="AN110" s="53">
        <v>2874</v>
      </c>
      <c r="AO110" s="53">
        <v>2824</v>
      </c>
      <c r="AP110" s="53">
        <v>2909</v>
      </c>
      <c r="AQ110" s="53">
        <v>2861</v>
      </c>
      <c r="AR110" s="36">
        <v>2715</v>
      </c>
      <c r="AS110" s="85">
        <v>2734</v>
      </c>
      <c r="AT110" s="67">
        <f t="shared" si="73"/>
        <v>-195</v>
      </c>
      <c r="AU110" s="68">
        <f t="shared" si="74"/>
        <v>-4.24005218525767E-2</v>
      </c>
      <c r="AV110" s="67">
        <f t="shared" si="75"/>
        <v>-497</v>
      </c>
      <c r="AW110" s="68">
        <f t="shared" si="76"/>
        <v>-0.11285195277020887</v>
      </c>
      <c r="AX110" s="67">
        <f t="shared" si="77"/>
        <v>47</v>
      </c>
      <c r="AY110" s="68">
        <f t="shared" si="78"/>
        <v>1.2029690299462548E-2</v>
      </c>
      <c r="AZ110" s="67">
        <f t="shared" si="79"/>
        <v>-1197</v>
      </c>
      <c r="BA110" s="68">
        <f t="shared" si="80"/>
        <v>-0.30273141122913505</v>
      </c>
      <c r="BB110" s="67">
        <f t="shared" si="81"/>
        <v>-23</v>
      </c>
      <c r="BC110" s="68">
        <f t="shared" si="82"/>
        <v>-8.342401160681856E-3</v>
      </c>
      <c r="BD110" s="39">
        <f t="shared" si="83"/>
        <v>-1865</v>
      </c>
      <c r="BE110" s="45">
        <f t="shared" si="84"/>
        <v>-0.40552293976951514</v>
      </c>
    </row>
    <row r="111" spans="1:57" x14ac:dyDescent="0.3">
      <c r="A111" s="11" t="s">
        <v>98</v>
      </c>
      <c r="B111" s="36" t="s">
        <v>118</v>
      </c>
      <c r="C111" s="91">
        <v>1372</v>
      </c>
      <c r="D111" s="91">
        <v>1416</v>
      </c>
      <c r="E111" s="91">
        <v>1445</v>
      </c>
      <c r="F111" s="91">
        <v>1470</v>
      </c>
      <c r="G111" s="91">
        <v>1652</v>
      </c>
      <c r="H111" s="91">
        <v>1390</v>
      </c>
      <c r="I111" s="91">
        <v>1223</v>
      </c>
      <c r="J111" s="91">
        <v>939</v>
      </c>
      <c r="K111" s="91">
        <v>943</v>
      </c>
      <c r="L111" s="89">
        <v>1172</v>
      </c>
      <c r="M111" s="89">
        <v>1257</v>
      </c>
      <c r="N111" s="89">
        <v>1472</v>
      </c>
      <c r="O111" s="89">
        <v>1634</v>
      </c>
      <c r="P111" s="89">
        <v>1702</v>
      </c>
      <c r="Q111" s="87">
        <v>1669</v>
      </c>
      <c r="R111" s="12">
        <v>1658</v>
      </c>
      <c r="S111" s="12">
        <v>1692</v>
      </c>
      <c r="T111" s="12">
        <v>1824</v>
      </c>
      <c r="U111" s="12">
        <v>2084</v>
      </c>
      <c r="V111" s="12">
        <v>1941</v>
      </c>
      <c r="W111" s="12">
        <v>2006</v>
      </c>
      <c r="X111" s="12">
        <v>2065</v>
      </c>
      <c r="Y111" s="12">
        <v>1968</v>
      </c>
      <c r="Z111" s="12">
        <v>2042</v>
      </c>
      <c r="AA111" s="12">
        <v>2080</v>
      </c>
      <c r="AB111" s="12">
        <v>2037</v>
      </c>
      <c r="AC111" s="12">
        <v>2044</v>
      </c>
      <c r="AD111" s="12">
        <v>1826</v>
      </c>
      <c r="AE111" s="12">
        <v>1702</v>
      </c>
      <c r="AF111" s="12">
        <v>1796</v>
      </c>
      <c r="AG111" s="12">
        <v>1934</v>
      </c>
      <c r="AH111" s="12">
        <v>1964</v>
      </c>
      <c r="AI111" s="83">
        <v>2298</v>
      </c>
      <c r="AJ111" s="12">
        <v>2199</v>
      </c>
      <c r="AK111" s="12">
        <v>1656</v>
      </c>
      <c r="AL111" s="12">
        <v>1692</v>
      </c>
      <c r="AM111" s="12">
        <v>1832</v>
      </c>
      <c r="AN111" s="12">
        <v>1862</v>
      </c>
      <c r="AO111" s="12">
        <v>1795</v>
      </c>
      <c r="AP111" s="12">
        <v>1998</v>
      </c>
      <c r="AQ111" s="12">
        <v>2031</v>
      </c>
      <c r="AR111" s="36">
        <v>2131</v>
      </c>
      <c r="AS111" s="85">
        <v>2085</v>
      </c>
      <c r="AT111" s="67">
        <f t="shared" si="73"/>
        <v>18</v>
      </c>
      <c r="AU111" s="68">
        <f t="shared" si="74"/>
        <v>1.3119533527696792E-2</v>
      </c>
      <c r="AV111" s="67">
        <f t="shared" si="75"/>
        <v>268</v>
      </c>
      <c r="AW111" s="68">
        <f t="shared" si="76"/>
        <v>0.19280575539568345</v>
      </c>
      <c r="AX111" s="67">
        <f t="shared" si="77"/>
        <v>379</v>
      </c>
      <c r="AY111" s="68">
        <f t="shared" si="78"/>
        <v>0.22858866103739439</v>
      </c>
      <c r="AZ111" s="67">
        <f t="shared" si="79"/>
        <v>-345</v>
      </c>
      <c r="BA111" s="68">
        <f t="shared" si="80"/>
        <v>-0.16936671575846829</v>
      </c>
      <c r="BB111" s="67">
        <f t="shared" si="81"/>
        <v>393</v>
      </c>
      <c r="BC111" s="68">
        <f t="shared" si="82"/>
        <v>0.23226950354609932</v>
      </c>
      <c r="BD111" s="39">
        <f t="shared" si="83"/>
        <v>-213</v>
      </c>
      <c r="BE111" s="45">
        <f t="shared" si="84"/>
        <v>-9.2689295039164454E-2</v>
      </c>
    </row>
    <row r="112" spans="1:57" x14ac:dyDescent="0.3">
      <c r="A112" s="51" t="s">
        <v>99</v>
      </c>
      <c r="B112" s="52" t="s">
        <v>119</v>
      </c>
      <c r="C112" s="93">
        <v>2335</v>
      </c>
      <c r="D112" s="93">
        <v>2353</v>
      </c>
      <c r="E112" s="93">
        <v>2488</v>
      </c>
      <c r="F112" s="93">
        <v>2634</v>
      </c>
      <c r="G112" s="94">
        <v>2762</v>
      </c>
      <c r="H112" s="93">
        <v>2681</v>
      </c>
      <c r="I112" s="93">
        <v>2693</v>
      </c>
      <c r="J112" s="93">
        <v>2419</v>
      </c>
      <c r="K112" s="93">
        <v>2374</v>
      </c>
      <c r="L112" s="90">
        <v>2477</v>
      </c>
      <c r="M112" s="90">
        <v>2297</v>
      </c>
      <c r="N112" s="90">
        <v>2668</v>
      </c>
      <c r="O112" s="90">
        <v>2576</v>
      </c>
      <c r="P112" s="90">
        <v>2346</v>
      </c>
      <c r="Q112" s="87">
        <v>2380</v>
      </c>
      <c r="R112" s="53">
        <v>2259</v>
      </c>
      <c r="S112" s="53">
        <v>2049</v>
      </c>
      <c r="T112" s="53">
        <v>1903</v>
      </c>
      <c r="U112" s="53">
        <v>1974</v>
      </c>
      <c r="V112" s="53">
        <v>2205</v>
      </c>
      <c r="W112" s="53">
        <v>2477</v>
      </c>
      <c r="X112" s="53">
        <v>2402</v>
      </c>
      <c r="Y112" s="53">
        <v>2469</v>
      </c>
      <c r="Z112" s="53">
        <v>2466</v>
      </c>
      <c r="AA112" s="53">
        <v>2374</v>
      </c>
      <c r="AB112" s="53">
        <v>2363</v>
      </c>
      <c r="AC112" s="53">
        <v>2191</v>
      </c>
      <c r="AD112" s="53">
        <v>2304</v>
      </c>
      <c r="AE112" s="53">
        <v>2233</v>
      </c>
      <c r="AF112" s="53">
        <v>2070</v>
      </c>
      <c r="AG112" s="53">
        <v>2007</v>
      </c>
      <c r="AH112" s="53">
        <v>1906</v>
      </c>
      <c r="AI112" s="53">
        <v>1654</v>
      </c>
      <c r="AJ112" s="53">
        <v>1609</v>
      </c>
      <c r="AK112" s="53">
        <v>1380</v>
      </c>
      <c r="AL112" s="53">
        <v>1279</v>
      </c>
      <c r="AM112" s="53">
        <v>1299</v>
      </c>
      <c r="AN112" s="53">
        <v>1317</v>
      </c>
      <c r="AO112" s="53">
        <v>1376</v>
      </c>
      <c r="AP112" s="53">
        <v>1298</v>
      </c>
      <c r="AQ112" s="53">
        <v>1055</v>
      </c>
      <c r="AR112" s="36">
        <v>1080</v>
      </c>
      <c r="AS112" s="85">
        <v>1354</v>
      </c>
      <c r="AT112" s="67">
        <f t="shared" si="73"/>
        <v>346</v>
      </c>
      <c r="AU112" s="68">
        <f t="shared" si="74"/>
        <v>0.14817987152034262</v>
      </c>
      <c r="AV112" s="67">
        <f t="shared" si="75"/>
        <v>-422</v>
      </c>
      <c r="AW112" s="68">
        <f t="shared" si="76"/>
        <v>-0.15740395374860128</v>
      </c>
      <c r="AX112" s="67">
        <f t="shared" si="77"/>
        <v>104</v>
      </c>
      <c r="AY112" s="68">
        <f t="shared" si="78"/>
        <v>4.603806994245252E-2</v>
      </c>
      <c r="AZ112" s="67">
        <f t="shared" si="79"/>
        <v>-1084</v>
      </c>
      <c r="BA112" s="68">
        <f t="shared" si="80"/>
        <v>-0.45873889123994926</v>
      </c>
      <c r="BB112" s="67">
        <f t="shared" si="81"/>
        <v>75</v>
      </c>
      <c r="BC112" s="68">
        <f t="shared" si="82"/>
        <v>5.8639562157935865E-2</v>
      </c>
      <c r="BD112" s="39">
        <f t="shared" si="83"/>
        <v>-1408</v>
      </c>
      <c r="BE112" s="45">
        <f t="shared" si="84"/>
        <v>-0.50977552498189715</v>
      </c>
    </row>
    <row r="113" spans="1:57" x14ac:dyDescent="0.3">
      <c r="A113" s="11" t="s">
        <v>100</v>
      </c>
      <c r="B113" s="36" t="s">
        <v>117</v>
      </c>
      <c r="C113" s="91">
        <v>4804</v>
      </c>
      <c r="D113" s="91">
        <v>4952</v>
      </c>
      <c r="E113" s="91">
        <v>5088</v>
      </c>
      <c r="F113" s="91">
        <v>5631</v>
      </c>
      <c r="G113" s="91">
        <v>5501</v>
      </c>
      <c r="H113" s="91">
        <v>5401</v>
      </c>
      <c r="I113" s="91">
        <v>5300</v>
      </c>
      <c r="J113" s="91">
        <v>5077</v>
      </c>
      <c r="K113" s="91">
        <v>4892</v>
      </c>
      <c r="L113" s="89">
        <v>5142</v>
      </c>
      <c r="M113" s="89">
        <v>5363</v>
      </c>
      <c r="N113" s="89">
        <v>5478</v>
      </c>
      <c r="O113" s="89">
        <v>5313</v>
      </c>
      <c r="P113" s="89">
        <v>5196</v>
      </c>
      <c r="Q113" s="87">
        <v>5402</v>
      </c>
      <c r="R113" s="12">
        <v>5383</v>
      </c>
      <c r="S113" s="12">
        <v>5505</v>
      </c>
      <c r="T113" s="12">
        <v>5575</v>
      </c>
      <c r="U113" s="12">
        <v>5590</v>
      </c>
      <c r="V113" s="12">
        <v>5874</v>
      </c>
      <c r="W113" s="83">
        <v>6079</v>
      </c>
      <c r="X113" s="12">
        <v>5895</v>
      </c>
      <c r="Y113" s="12">
        <v>5904</v>
      </c>
      <c r="Z113" s="12">
        <v>6010</v>
      </c>
      <c r="AA113" s="12">
        <v>5798</v>
      </c>
      <c r="AB113" s="12">
        <v>5702</v>
      </c>
      <c r="AC113" s="12">
        <v>5376</v>
      </c>
      <c r="AD113" s="12">
        <v>4728</v>
      </c>
      <c r="AE113" s="12">
        <v>4392</v>
      </c>
      <c r="AF113" s="12">
        <v>3831</v>
      </c>
      <c r="AG113" s="12">
        <v>3372</v>
      </c>
      <c r="AH113" s="12">
        <v>3275</v>
      </c>
      <c r="AI113" s="12">
        <v>3306</v>
      </c>
      <c r="AJ113" s="12">
        <v>3212</v>
      </c>
      <c r="AK113" s="12">
        <v>2902</v>
      </c>
      <c r="AL113" s="12">
        <v>2990</v>
      </c>
      <c r="AM113" s="12">
        <v>3220</v>
      </c>
      <c r="AN113" s="12">
        <v>3202</v>
      </c>
      <c r="AO113" s="12">
        <v>3385</v>
      </c>
      <c r="AP113" s="12">
        <v>3262</v>
      </c>
      <c r="AQ113" s="12">
        <v>3074</v>
      </c>
      <c r="AR113" s="36">
        <v>2818</v>
      </c>
      <c r="AS113" s="85">
        <v>2899</v>
      </c>
      <c r="AT113" s="67">
        <f t="shared" ref="AT113:AT136" si="85">H113-C113</f>
        <v>597</v>
      </c>
      <c r="AU113" s="68">
        <f t="shared" ref="AU113:AU136" si="86">H113/C113-1</f>
        <v>0.12427144046627814</v>
      </c>
      <c r="AV113" s="67">
        <f t="shared" ref="AV113:AV136" si="87">R113-H113</f>
        <v>-18</v>
      </c>
      <c r="AW113" s="68">
        <f t="shared" ref="AW113:AW136" si="88">R113/H113-1</f>
        <v>-3.332716163673366E-3</v>
      </c>
      <c r="AX113" s="67">
        <f t="shared" ref="AX113:AX136" si="89">AB113-R113</f>
        <v>319</v>
      </c>
      <c r="AY113" s="68">
        <f t="shared" ref="AY113:AY136" si="90">AB113/R113-1</f>
        <v>5.9260635333457268E-2</v>
      </c>
      <c r="AZ113" s="67">
        <f t="shared" ref="AZ113:AZ136" si="91">AL113-AB113</f>
        <v>-2712</v>
      </c>
      <c r="BA113" s="68">
        <f t="shared" ref="BA113:BA136" si="92">AL113/AB113-1</f>
        <v>-0.47562258856541562</v>
      </c>
      <c r="BB113" s="67">
        <f t="shared" ref="BB113:BB136" si="93">AS113-AL113</f>
        <v>-91</v>
      </c>
      <c r="BC113" s="68">
        <f t="shared" ref="BC113:BC136" si="94">AS113/AL113-1</f>
        <v>-3.0434782608695699E-2</v>
      </c>
      <c r="BD113" s="39">
        <f t="shared" ref="BD113:BD136" si="95">AS113-MAX(C113:AS113)</f>
        <v>-3180</v>
      </c>
      <c r="BE113" s="45">
        <f t="shared" ref="BE113:BE136" si="96">AS113/MAX(C113:AS113)-1</f>
        <v>-0.52311235400559308</v>
      </c>
    </row>
    <row r="114" spans="1:57" x14ac:dyDescent="0.3">
      <c r="A114" s="11" t="s">
        <v>101</v>
      </c>
      <c r="B114" s="36" t="s">
        <v>119</v>
      </c>
      <c r="C114" s="91">
        <v>2979</v>
      </c>
      <c r="D114" s="91">
        <v>2986</v>
      </c>
      <c r="E114" s="91">
        <v>3893</v>
      </c>
      <c r="F114" s="91">
        <v>4077</v>
      </c>
      <c r="G114" s="91">
        <v>3137</v>
      </c>
      <c r="H114" s="91">
        <v>3993</v>
      </c>
      <c r="I114" s="91">
        <v>4285</v>
      </c>
      <c r="J114" s="91">
        <v>4226</v>
      </c>
      <c r="K114" s="91">
        <v>4386</v>
      </c>
      <c r="L114" s="89">
        <v>4507</v>
      </c>
      <c r="M114" s="89">
        <v>3724</v>
      </c>
      <c r="N114" s="89">
        <v>2835</v>
      </c>
      <c r="O114" s="89">
        <v>3014</v>
      </c>
      <c r="P114" s="89">
        <v>3272</v>
      </c>
      <c r="Q114" s="87">
        <v>3557</v>
      </c>
      <c r="R114" s="12">
        <v>1287</v>
      </c>
      <c r="S114" s="12">
        <v>1367</v>
      </c>
      <c r="T114" s="12">
        <v>1529</v>
      </c>
      <c r="U114" s="12">
        <v>2793</v>
      </c>
      <c r="V114" s="12">
        <v>4339</v>
      </c>
      <c r="W114" s="12">
        <v>4759</v>
      </c>
      <c r="X114" s="12">
        <v>5162</v>
      </c>
      <c r="Y114" s="12">
        <v>5277</v>
      </c>
      <c r="Z114" s="12">
        <v>5954</v>
      </c>
      <c r="AA114" s="12">
        <v>5917</v>
      </c>
      <c r="AB114" s="83">
        <v>6084</v>
      </c>
      <c r="AC114" s="12">
        <v>5989</v>
      </c>
      <c r="AD114" s="12">
        <v>5280</v>
      </c>
      <c r="AE114" s="12">
        <v>4974</v>
      </c>
      <c r="AF114" s="12">
        <v>4462</v>
      </c>
      <c r="AG114" s="12">
        <v>4163</v>
      </c>
      <c r="AH114" s="12">
        <v>3934</v>
      </c>
      <c r="AI114" s="12">
        <v>3804</v>
      </c>
      <c r="AJ114" s="12">
        <v>3745</v>
      </c>
      <c r="AK114" s="12">
        <v>3427</v>
      </c>
      <c r="AL114" s="12">
        <v>3286</v>
      </c>
      <c r="AM114" s="12">
        <v>2497</v>
      </c>
      <c r="AN114" s="12">
        <v>2272</v>
      </c>
      <c r="AO114" s="12">
        <v>1251</v>
      </c>
      <c r="AP114" s="12">
        <v>1289</v>
      </c>
      <c r="AQ114" s="12">
        <v>1552</v>
      </c>
      <c r="AR114" s="36">
        <v>1614</v>
      </c>
      <c r="AS114" s="85">
        <v>1595</v>
      </c>
      <c r="AT114" s="67">
        <f t="shared" si="85"/>
        <v>1014</v>
      </c>
      <c r="AU114" s="68">
        <f t="shared" si="86"/>
        <v>0.34038267875125872</v>
      </c>
      <c r="AV114" s="67">
        <f t="shared" si="87"/>
        <v>-2706</v>
      </c>
      <c r="AW114" s="68">
        <f t="shared" si="88"/>
        <v>-0.6776859504132231</v>
      </c>
      <c r="AX114" s="67">
        <f t="shared" si="89"/>
        <v>4797</v>
      </c>
      <c r="AY114" s="68">
        <f t="shared" si="90"/>
        <v>3.7272727272727275</v>
      </c>
      <c r="AZ114" s="67">
        <f t="shared" si="91"/>
        <v>-2798</v>
      </c>
      <c r="BA114" s="68">
        <f t="shared" si="92"/>
        <v>-0.45989480604865218</v>
      </c>
      <c r="BB114" s="67">
        <f t="shared" si="93"/>
        <v>-1691</v>
      </c>
      <c r="BC114" s="68">
        <f t="shared" si="94"/>
        <v>-0.51460742544126603</v>
      </c>
      <c r="BD114" s="39">
        <f t="shared" si="95"/>
        <v>-4489</v>
      </c>
      <c r="BE114" s="45">
        <f t="shared" si="96"/>
        <v>-0.73783694937541089</v>
      </c>
    </row>
    <row r="115" spans="1:57" x14ac:dyDescent="0.3">
      <c r="A115" s="51" t="s">
        <v>39</v>
      </c>
      <c r="B115" s="52" t="s">
        <v>46</v>
      </c>
      <c r="C115" s="93">
        <v>10509</v>
      </c>
      <c r="D115" s="93">
        <v>10897</v>
      </c>
      <c r="E115" s="93">
        <v>11146</v>
      </c>
      <c r="F115" s="93">
        <v>11802</v>
      </c>
      <c r="G115" s="93">
        <v>12433</v>
      </c>
      <c r="H115" s="93">
        <v>11675</v>
      </c>
      <c r="I115" s="93">
        <v>11624</v>
      </c>
      <c r="J115" s="93">
        <v>10496</v>
      </c>
      <c r="K115" s="93">
        <v>10235</v>
      </c>
      <c r="L115" s="90">
        <v>10586</v>
      </c>
      <c r="M115" s="90">
        <v>10785</v>
      </c>
      <c r="N115" s="90">
        <v>10766</v>
      </c>
      <c r="O115" s="90">
        <v>11292</v>
      </c>
      <c r="P115" s="90">
        <v>12081</v>
      </c>
      <c r="Q115" s="87">
        <v>12918</v>
      </c>
      <c r="R115" s="53">
        <v>12329</v>
      </c>
      <c r="S115" s="53">
        <v>11772</v>
      </c>
      <c r="T115" s="53">
        <v>11947</v>
      </c>
      <c r="U115" s="53">
        <v>12395</v>
      </c>
      <c r="V115" s="53">
        <v>12879</v>
      </c>
      <c r="W115" s="53">
        <v>14368</v>
      </c>
      <c r="X115" s="53">
        <v>14729</v>
      </c>
      <c r="Y115" s="53">
        <v>16266</v>
      </c>
      <c r="Z115" s="53">
        <v>16169</v>
      </c>
      <c r="AA115" s="53">
        <v>16518</v>
      </c>
      <c r="AB115" s="84">
        <v>16740</v>
      </c>
      <c r="AC115" s="53">
        <v>16309</v>
      </c>
      <c r="AD115" s="12">
        <v>15164</v>
      </c>
      <c r="AE115" s="12">
        <v>14794</v>
      </c>
      <c r="AF115" s="12">
        <v>14964</v>
      </c>
      <c r="AG115" s="53">
        <v>15126</v>
      </c>
      <c r="AH115" s="53">
        <v>15202</v>
      </c>
      <c r="AI115" s="53">
        <v>14634</v>
      </c>
      <c r="AJ115" s="53">
        <v>13513</v>
      </c>
      <c r="AK115" s="53">
        <v>11421</v>
      </c>
      <c r="AL115" s="53">
        <v>11456</v>
      </c>
      <c r="AM115" s="53">
        <v>11867</v>
      </c>
      <c r="AN115" s="53">
        <v>12261</v>
      </c>
      <c r="AO115" s="53">
        <v>11850</v>
      </c>
      <c r="AP115" s="53">
        <v>12143</v>
      </c>
      <c r="AQ115" s="53">
        <v>12766</v>
      </c>
      <c r="AR115" s="36">
        <v>12753</v>
      </c>
      <c r="AS115" s="85">
        <v>12638</v>
      </c>
      <c r="AT115" s="67">
        <f t="shared" si="85"/>
        <v>1166</v>
      </c>
      <c r="AU115" s="68">
        <f t="shared" si="86"/>
        <v>0.11095251689028451</v>
      </c>
      <c r="AV115" s="67">
        <f t="shared" si="87"/>
        <v>654</v>
      </c>
      <c r="AW115" s="68">
        <f t="shared" si="88"/>
        <v>5.6017130620984901E-2</v>
      </c>
      <c r="AX115" s="67">
        <f t="shared" si="89"/>
        <v>4411</v>
      </c>
      <c r="AY115" s="68">
        <f t="shared" si="90"/>
        <v>0.35777435315110706</v>
      </c>
      <c r="AZ115" s="67">
        <f t="shared" si="91"/>
        <v>-5284</v>
      </c>
      <c r="BA115" s="68">
        <f t="shared" si="92"/>
        <v>-0.31565113500597375</v>
      </c>
      <c r="BB115" s="67">
        <f t="shared" si="93"/>
        <v>1182</v>
      </c>
      <c r="BC115" s="68">
        <f t="shared" si="94"/>
        <v>0.10317737430167595</v>
      </c>
      <c r="BD115" s="39">
        <f t="shared" si="95"/>
        <v>-4102</v>
      </c>
      <c r="BE115" s="45">
        <f t="shared" si="96"/>
        <v>-0.24504181600955799</v>
      </c>
    </row>
    <row r="116" spans="1:57" x14ac:dyDescent="0.3">
      <c r="A116" s="51" t="s">
        <v>102</v>
      </c>
      <c r="B116" s="52" t="s">
        <v>121</v>
      </c>
      <c r="C116" s="93">
        <v>1923</v>
      </c>
      <c r="D116" s="93">
        <v>1949</v>
      </c>
      <c r="E116" s="93">
        <v>2139</v>
      </c>
      <c r="F116" s="93">
        <v>2373</v>
      </c>
      <c r="G116" s="93">
        <v>2361</v>
      </c>
      <c r="H116" s="93">
        <v>2438</v>
      </c>
      <c r="I116" s="93">
        <v>2434</v>
      </c>
      <c r="J116" s="93">
        <v>2139</v>
      </c>
      <c r="K116" s="93">
        <v>2217</v>
      </c>
      <c r="L116" s="90">
        <v>2500</v>
      </c>
      <c r="M116" s="90">
        <v>2678</v>
      </c>
      <c r="N116" s="90">
        <v>2799</v>
      </c>
      <c r="O116" s="90">
        <v>2930</v>
      </c>
      <c r="P116" s="90">
        <v>2962</v>
      </c>
      <c r="Q116" s="87">
        <v>3295</v>
      </c>
      <c r="R116" s="53">
        <v>3264</v>
      </c>
      <c r="S116" s="53">
        <v>3243</v>
      </c>
      <c r="T116" s="53">
        <v>3366</v>
      </c>
      <c r="U116" s="53">
        <v>3495</v>
      </c>
      <c r="V116" s="53">
        <v>3730</v>
      </c>
      <c r="W116" s="53">
        <v>3976</v>
      </c>
      <c r="X116" s="84">
        <v>4107</v>
      </c>
      <c r="Y116" s="53">
        <v>3743</v>
      </c>
      <c r="Z116" s="53">
        <v>3967</v>
      </c>
      <c r="AA116" s="53">
        <v>3951</v>
      </c>
      <c r="AB116" s="53">
        <v>3959</v>
      </c>
      <c r="AC116" s="53">
        <v>4044</v>
      </c>
      <c r="AD116" s="53">
        <v>3995</v>
      </c>
      <c r="AE116" s="53">
        <v>3955</v>
      </c>
      <c r="AF116" s="53">
        <v>3988</v>
      </c>
      <c r="AG116" s="53">
        <v>3984</v>
      </c>
      <c r="AH116" s="53">
        <v>3965</v>
      </c>
      <c r="AI116" s="53">
        <v>3828</v>
      </c>
      <c r="AJ116" s="53">
        <v>3709</v>
      </c>
      <c r="AK116" s="53">
        <v>3235</v>
      </c>
      <c r="AL116" s="53">
        <v>3191</v>
      </c>
      <c r="AM116" s="53">
        <v>2955</v>
      </c>
      <c r="AN116" s="53">
        <v>3007</v>
      </c>
      <c r="AO116" s="53">
        <v>3354</v>
      </c>
      <c r="AP116" s="53">
        <v>3469</v>
      </c>
      <c r="AQ116" s="53">
        <v>3513</v>
      </c>
      <c r="AR116" s="36">
        <v>3623</v>
      </c>
      <c r="AS116" s="85">
        <v>3550</v>
      </c>
      <c r="AT116" s="67">
        <f t="shared" si="85"/>
        <v>515</v>
      </c>
      <c r="AU116" s="68">
        <f t="shared" si="86"/>
        <v>0.26781071242849719</v>
      </c>
      <c r="AV116" s="67">
        <f t="shared" si="87"/>
        <v>826</v>
      </c>
      <c r="AW116" s="68">
        <f t="shared" si="88"/>
        <v>0.33880229696472508</v>
      </c>
      <c r="AX116" s="67">
        <f t="shared" si="89"/>
        <v>695</v>
      </c>
      <c r="AY116" s="68">
        <f t="shared" si="90"/>
        <v>0.21292892156862742</v>
      </c>
      <c r="AZ116" s="67">
        <f t="shared" si="91"/>
        <v>-768</v>
      </c>
      <c r="BA116" s="68">
        <f t="shared" si="92"/>
        <v>-0.19398838090426873</v>
      </c>
      <c r="BB116" s="67">
        <f t="shared" si="93"/>
        <v>359</v>
      </c>
      <c r="BC116" s="68">
        <f t="shared" si="94"/>
        <v>0.11250391726731435</v>
      </c>
      <c r="BD116" s="39">
        <f t="shared" si="95"/>
        <v>-557</v>
      </c>
      <c r="BE116" s="45">
        <f t="shared" si="96"/>
        <v>-0.13562210859508161</v>
      </c>
    </row>
    <row r="117" spans="1:57" x14ac:dyDescent="0.3">
      <c r="A117" s="11" t="s">
        <v>103</v>
      </c>
      <c r="B117" s="36" t="s">
        <v>118</v>
      </c>
      <c r="C117" s="91">
        <v>3073</v>
      </c>
      <c r="D117" s="91">
        <v>3576</v>
      </c>
      <c r="E117" s="91">
        <v>3726</v>
      </c>
      <c r="F117" s="91">
        <v>4190</v>
      </c>
      <c r="G117" s="91">
        <v>4367</v>
      </c>
      <c r="H117" s="91">
        <v>4124</v>
      </c>
      <c r="I117" s="91">
        <v>3726</v>
      </c>
      <c r="J117" s="91">
        <v>3368</v>
      </c>
      <c r="K117" s="91">
        <v>3398</v>
      </c>
      <c r="L117" s="89">
        <v>3538</v>
      </c>
      <c r="M117" s="89">
        <v>3475</v>
      </c>
      <c r="N117" s="89">
        <v>3835</v>
      </c>
      <c r="O117" s="89">
        <v>3848</v>
      </c>
      <c r="P117" s="89">
        <v>3960</v>
      </c>
      <c r="Q117" s="87">
        <v>4202</v>
      </c>
      <c r="R117" s="12">
        <v>4406</v>
      </c>
      <c r="S117" s="12">
        <v>4003</v>
      </c>
      <c r="T117" s="12">
        <v>4109</v>
      </c>
      <c r="U117" s="12">
        <v>4223</v>
      </c>
      <c r="V117" s="12">
        <v>4494</v>
      </c>
      <c r="W117" s="12">
        <v>4847</v>
      </c>
      <c r="X117" s="12">
        <v>4910</v>
      </c>
      <c r="Y117" s="12">
        <v>4888</v>
      </c>
      <c r="Z117" s="12">
        <v>5092</v>
      </c>
      <c r="AA117" s="12">
        <v>5268</v>
      </c>
      <c r="AB117" s="83">
        <v>5510</v>
      </c>
      <c r="AC117" s="12">
        <v>5129</v>
      </c>
      <c r="AD117" s="12">
        <v>5136</v>
      </c>
      <c r="AE117" s="12">
        <v>4481</v>
      </c>
      <c r="AF117" s="12">
        <v>3918</v>
      </c>
      <c r="AG117" s="12">
        <v>3987</v>
      </c>
      <c r="AH117" s="12">
        <v>4200</v>
      </c>
      <c r="AI117" s="12">
        <v>4294</v>
      </c>
      <c r="AJ117" s="12">
        <v>4364</v>
      </c>
      <c r="AK117" s="12">
        <v>3674</v>
      </c>
      <c r="AL117" s="12">
        <v>3473</v>
      </c>
      <c r="AM117" s="12">
        <v>3739</v>
      </c>
      <c r="AN117" s="12">
        <v>4136</v>
      </c>
      <c r="AO117" s="12">
        <v>4415</v>
      </c>
      <c r="AP117" s="12">
        <v>4531</v>
      </c>
      <c r="AQ117" s="12">
        <v>4519</v>
      </c>
      <c r="AR117" s="36">
        <v>4616</v>
      </c>
      <c r="AS117" s="85">
        <v>4585</v>
      </c>
      <c r="AT117" s="67">
        <f t="shared" si="85"/>
        <v>1051</v>
      </c>
      <c r="AU117" s="68">
        <f t="shared" si="86"/>
        <v>0.34201106410673598</v>
      </c>
      <c r="AV117" s="67">
        <f t="shared" si="87"/>
        <v>282</v>
      </c>
      <c r="AW117" s="68">
        <f t="shared" si="88"/>
        <v>6.838021338506306E-2</v>
      </c>
      <c r="AX117" s="67">
        <f t="shared" si="89"/>
        <v>1104</v>
      </c>
      <c r="AY117" s="68">
        <f t="shared" si="90"/>
        <v>0.25056740807989097</v>
      </c>
      <c r="AZ117" s="67">
        <f t="shared" si="91"/>
        <v>-2037</v>
      </c>
      <c r="BA117" s="68">
        <f t="shared" si="92"/>
        <v>-0.36969147005444647</v>
      </c>
      <c r="BB117" s="67">
        <f t="shared" si="93"/>
        <v>1112</v>
      </c>
      <c r="BC117" s="68">
        <f t="shared" si="94"/>
        <v>0.3201842787215663</v>
      </c>
      <c r="BD117" s="39">
        <f t="shared" si="95"/>
        <v>-925</v>
      </c>
      <c r="BE117" s="45">
        <f t="shared" si="96"/>
        <v>-0.16787658802177863</v>
      </c>
    </row>
    <row r="118" spans="1:57" x14ac:dyDescent="0.3">
      <c r="A118" s="11" t="s">
        <v>40</v>
      </c>
      <c r="B118" s="36" t="s">
        <v>46</v>
      </c>
      <c r="C118" s="91">
        <v>21525</v>
      </c>
      <c r="D118" s="91">
        <v>21894</v>
      </c>
      <c r="E118" s="91">
        <v>23639</v>
      </c>
      <c r="F118" s="91">
        <v>23721</v>
      </c>
      <c r="G118" s="92">
        <v>23892</v>
      </c>
      <c r="H118" s="91">
        <v>22529</v>
      </c>
      <c r="I118" s="91">
        <v>22734</v>
      </c>
      <c r="J118" s="91">
        <v>19241</v>
      </c>
      <c r="K118" s="91">
        <v>20431</v>
      </c>
      <c r="L118" s="89">
        <v>21673</v>
      </c>
      <c r="M118" s="89">
        <v>21330</v>
      </c>
      <c r="N118" s="89">
        <v>21013</v>
      </c>
      <c r="O118" s="89">
        <v>20912</v>
      </c>
      <c r="P118" s="89">
        <v>21066</v>
      </c>
      <c r="Q118" s="87">
        <v>20942</v>
      </c>
      <c r="R118" s="12">
        <v>16860</v>
      </c>
      <c r="S118" s="12">
        <v>14753</v>
      </c>
      <c r="T118" s="12">
        <v>17680</v>
      </c>
      <c r="U118" s="12">
        <v>17990</v>
      </c>
      <c r="V118" s="12">
        <v>17174</v>
      </c>
      <c r="W118" s="12">
        <v>17711</v>
      </c>
      <c r="X118" s="12">
        <v>18008</v>
      </c>
      <c r="Y118" s="12">
        <v>18398</v>
      </c>
      <c r="Z118" s="12">
        <v>18337</v>
      </c>
      <c r="AA118" s="12">
        <v>18346</v>
      </c>
      <c r="AB118" s="12">
        <v>18538</v>
      </c>
      <c r="AC118" s="12">
        <v>17605</v>
      </c>
      <c r="AD118" s="12">
        <v>17117</v>
      </c>
      <c r="AE118" s="12">
        <v>16824</v>
      </c>
      <c r="AF118" s="12">
        <v>16013</v>
      </c>
      <c r="AG118" s="12">
        <v>15990</v>
      </c>
      <c r="AH118" s="12">
        <v>15538</v>
      </c>
      <c r="AI118" s="12">
        <v>14660</v>
      </c>
      <c r="AJ118" s="12">
        <v>13886</v>
      </c>
      <c r="AK118" s="12">
        <v>11427</v>
      </c>
      <c r="AL118" s="12">
        <v>10592</v>
      </c>
      <c r="AM118" s="12">
        <v>10786</v>
      </c>
      <c r="AN118" s="12">
        <v>11322</v>
      </c>
      <c r="AO118" s="12">
        <v>11296</v>
      </c>
      <c r="AP118" s="12">
        <v>11577</v>
      </c>
      <c r="AQ118" s="12">
        <v>11856</v>
      </c>
      <c r="AR118" s="36">
        <v>11925</v>
      </c>
      <c r="AS118" s="85">
        <v>12067</v>
      </c>
      <c r="AT118" s="67">
        <f t="shared" si="85"/>
        <v>1004</v>
      </c>
      <c r="AU118" s="68">
        <f t="shared" si="86"/>
        <v>4.664343786295011E-2</v>
      </c>
      <c r="AV118" s="67">
        <f t="shared" si="87"/>
        <v>-5669</v>
      </c>
      <c r="AW118" s="68">
        <f t="shared" si="88"/>
        <v>-0.25163123085800521</v>
      </c>
      <c r="AX118" s="67">
        <f t="shared" si="89"/>
        <v>1678</v>
      </c>
      <c r="AY118" s="68">
        <f t="shared" si="90"/>
        <v>9.9525504151838584E-2</v>
      </c>
      <c r="AZ118" s="67">
        <f t="shared" si="91"/>
        <v>-7946</v>
      </c>
      <c r="BA118" s="68">
        <f t="shared" si="92"/>
        <v>-0.42863307800194195</v>
      </c>
      <c r="BB118" s="67">
        <f t="shared" si="93"/>
        <v>1475</v>
      </c>
      <c r="BC118" s="68">
        <f t="shared" si="94"/>
        <v>0.13925604229607247</v>
      </c>
      <c r="BD118" s="39">
        <f t="shared" si="95"/>
        <v>-11825</v>
      </c>
      <c r="BE118" s="45">
        <f t="shared" si="96"/>
        <v>-0.49493554327808476</v>
      </c>
    </row>
    <row r="119" spans="1:57" x14ac:dyDescent="0.3">
      <c r="A119" s="11" t="s">
        <v>104</v>
      </c>
      <c r="B119" s="36" t="s">
        <v>119</v>
      </c>
      <c r="C119" s="91">
        <v>5655</v>
      </c>
      <c r="D119" s="91">
        <v>6554</v>
      </c>
      <c r="E119" s="91">
        <v>6853</v>
      </c>
      <c r="F119" s="91">
        <v>7299</v>
      </c>
      <c r="G119" s="92">
        <v>7469</v>
      </c>
      <c r="H119" s="91">
        <v>7229</v>
      </c>
      <c r="I119" s="91">
        <v>6958</v>
      </c>
      <c r="J119" s="91">
        <v>5796</v>
      </c>
      <c r="K119" s="91">
        <v>5888</v>
      </c>
      <c r="L119" s="89">
        <v>6266</v>
      </c>
      <c r="M119" s="89">
        <v>6321</v>
      </c>
      <c r="N119" s="89">
        <v>5826</v>
      </c>
      <c r="O119" s="89">
        <v>5696</v>
      </c>
      <c r="P119" s="89">
        <v>6018</v>
      </c>
      <c r="Q119" s="87">
        <v>6112</v>
      </c>
      <c r="R119" s="12">
        <v>6137</v>
      </c>
      <c r="S119" s="12">
        <v>5980</v>
      </c>
      <c r="T119" s="12">
        <v>5957</v>
      </c>
      <c r="U119" s="12">
        <v>6221</v>
      </c>
      <c r="V119" s="12">
        <v>6407</v>
      </c>
      <c r="W119" s="12">
        <v>6454</v>
      </c>
      <c r="X119" s="12">
        <v>6321</v>
      </c>
      <c r="Y119" s="12">
        <v>6091</v>
      </c>
      <c r="Z119" s="12">
        <v>6337</v>
      </c>
      <c r="AA119" s="12">
        <v>6259</v>
      </c>
      <c r="AB119" s="12">
        <v>5980</v>
      </c>
      <c r="AC119" s="12">
        <v>5634</v>
      </c>
      <c r="AD119" s="12">
        <v>5544</v>
      </c>
      <c r="AE119" s="12">
        <v>4963</v>
      </c>
      <c r="AF119" s="12">
        <v>5426</v>
      </c>
      <c r="AG119" s="12">
        <v>5336</v>
      </c>
      <c r="AH119" s="12">
        <v>5307</v>
      </c>
      <c r="AI119" s="12">
        <v>5144</v>
      </c>
      <c r="AJ119" s="12">
        <v>4682</v>
      </c>
      <c r="AK119" s="12">
        <v>3995</v>
      </c>
      <c r="AL119" s="12">
        <v>3982</v>
      </c>
      <c r="AM119" s="12">
        <v>4913</v>
      </c>
      <c r="AN119" s="12">
        <v>5280</v>
      </c>
      <c r="AO119" s="12">
        <v>4817</v>
      </c>
      <c r="AP119" s="12">
        <v>5163</v>
      </c>
      <c r="AQ119" s="12">
        <v>5257</v>
      </c>
      <c r="AR119" s="36">
        <v>4879</v>
      </c>
      <c r="AS119" s="85">
        <v>4969</v>
      </c>
      <c r="AT119" s="67">
        <f t="shared" si="85"/>
        <v>1574</v>
      </c>
      <c r="AU119" s="68">
        <f t="shared" si="86"/>
        <v>0.2783377541998231</v>
      </c>
      <c r="AV119" s="67">
        <f t="shared" si="87"/>
        <v>-1092</v>
      </c>
      <c r="AW119" s="68">
        <f t="shared" si="88"/>
        <v>-0.15105823765389403</v>
      </c>
      <c r="AX119" s="67">
        <f t="shared" si="89"/>
        <v>-157</v>
      </c>
      <c r="AY119" s="68">
        <f t="shared" si="90"/>
        <v>-2.5582532181847806E-2</v>
      </c>
      <c r="AZ119" s="67">
        <f t="shared" si="91"/>
        <v>-1998</v>
      </c>
      <c r="BA119" s="68">
        <f t="shared" si="92"/>
        <v>-0.33411371237458198</v>
      </c>
      <c r="BB119" s="67">
        <f t="shared" si="93"/>
        <v>987</v>
      </c>
      <c r="BC119" s="68">
        <f t="shared" si="94"/>
        <v>0.24786539427423415</v>
      </c>
      <c r="BD119" s="39">
        <f t="shared" si="95"/>
        <v>-2500</v>
      </c>
      <c r="BE119" s="45">
        <f t="shared" si="96"/>
        <v>-0.3347168295621904</v>
      </c>
    </row>
    <row r="120" spans="1:57" x14ac:dyDescent="0.3">
      <c r="A120" s="11" t="s">
        <v>105</v>
      </c>
      <c r="B120" s="36" t="s">
        <v>118</v>
      </c>
      <c r="C120" s="91">
        <v>9091</v>
      </c>
      <c r="D120" s="91">
        <v>9739</v>
      </c>
      <c r="E120" s="91">
        <v>10287</v>
      </c>
      <c r="F120" s="91">
        <v>11087</v>
      </c>
      <c r="G120" s="91">
        <v>10898</v>
      </c>
      <c r="H120" s="91">
        <v>10167</v>
      </c>
      <c r="I120" s="91">
        <v>10067</v>
      </c>
      <c r="J120" s="91">
        <v>9392</v>
      </c>
      <c r="K120" s="91">
        <v>9839</v>
      </c>
      <c r="L120" s="89">
        <v>10431</v>
      </c>
      <c r="M120" s="89">
        <v>10874</v>
      </c>
      <c r="N120" s="89">
        <v>11313</v>
      </c>
      <c r="O120" s="89">
        <v>11823</v>
      </c>
      <c r="P120" s="89">
        <v>11828</v>
      </c>
      <c r="Q120" s="87">
        <v>11357</v>
      </c>
      <c r="R120" s="12">
        <v>11349</v>
      </c>
      <c r="S120" s="12">
        <v>10940</v>
      </c>
      <c r="T120" s="12">
        <v>10907</v>
      </c>
      <c r="U120" s="12">
        <v>10993</v>
      </c>
      <c r="V120" s="12">
        <v>11850</v>
      </c>
      <c r="W120" s="83">
        <v>12296</v>
      </c>
      <c r="X120" s="12">
        <v>12021</v>
      </c>
      <c r="Y120" s="12">
        <v>11903</v>
      </c>
      <c r="Z120" s="12">
        <v>12181</v>
      </c>
      <c r="AA120" s="12">
        <v>12076</v>
      </c>
      <c r="AB120" s="12">
        <v>11685</v>
      </c>
      <c r="AC120" s="12">
        <v>11303</v>
      </c>
      <c r="AD120" s="12">
        <v>10980</v>
      </c>
      <c r="AE120" s="12">
        <v>10731</v>
      </c>
      <c r="AF120" s="12">
        <v>10700</v>
      </c>
      <c r="AG120" s="12">
        <v>10048</v>
      </c>
      <c r="AH120" s="12">
        <v>10046</v>
      </c>
      <c r="AI120" s="12">
        <v>10225</v>
      </c>
      <c r="AJ120" s="12">
        <v>10032</v>
      </c>
      <c r="AK120" s="12">
        <v>8956</v>
      </c>
      <c r="AL120" s="12">
        <v>9249</v>
      </c>
      <c r="AM120" s="12">
        <v>9460</v>
      </c>
      <c r="AN120" s="12">
        <v>9457</v>
      </c>
      <c r="AO120" s="12">
        <v>9550</v>
      </c>
      <c r="AP120" s="12">
        <v>9844</v>
      </c>
      <c r="AQ120" s="12">
        <v>10125</v>
      </c>
      <c r="AR120" s="36">
        <v>10412</v>
      </c>
      <c r="AS120" s="85">
        <v>10857</v>
      </c>
      <c r="AT120" s="67">
        <f t="shared" si="85"/>
        <v>1076</v>
      </c>
      <c r="AU120" s="68">
        <f t="shared" si="86"/>
        <v>0.11835881641183588</v>
      </c>
      <c r="AV120" s="67">
        <f t="shared" si="87"/>
        <v>1182</v>
      </c>
      <c r="AW120" s="68">
        <f t="shared" si="88"/>
        <v>0.11625848332841549</v>
      </c>
      <c r="AX120" s="67">
        <f t="shared" si="89"/>
        <v>336</v>
      </c>
      <c r="AY120" s="68">
        <f t="shared" si="90"/>
        <v>2.9606132698916099E-2</v>
      </c>
      <c r="AZ120" s="67">
        <f t="shared" si="91"/>
        <v>-2436</v>
      </c>
      <c r="BA120" s="68">
        <f t="shared" si="92"/>
        <v>-0.20847240051347882</v>
      </c>
      <c r="BB120" s="67">
        <f t="shared" si="93"/>
        <v>1608</v>
      </c>
      <c r="BC120" s="68">
        <f t="shared" si="94"/>
        <v>0.1738566331495297</v>
      </c>
      <c r="BD120" s="39">
        <f t="shared" si="95"/>
        <v>-1439</v>
      </c>
      <c r="BE120" s="45">
        <f t="shared" si="96"/>
        <v>-0.11702992843201043</v>
      </c>
    </row>
    <row r="121" spans="1:57" x14ac:dyDescent="0.3">
      <c r="A121" s="11" t="s">
        <v>106</v>
      </c>
      <c r="B121" s="36" t="s">
        <v>119</v>
      </c>
      <c r="C121" s="92">
        <v>5304</v>
      </c>
      <c r="D121" s="91">
        <v>4782</v>
      </c>
      <c r="E121" s="91">
        <v>4588</v>
      </c>
      <c r="F121" s="91">
        <v>4932</v>
      </c>
      <c r="G121" s="91">
        <v>5150</v>
      </c>
      <c r="H121" s="91">
        <v>4078</v>
      </c>
      <c r="I121" s="91">
        <v>3547</v>
      </c>
      <c r="J121" s="91">
        <v>3008</v>
      </c>
      <c r="K121" s="91">
        <v>2826</v>
      </c>
      <c r="L121" s="89">
        <v>3001</v>
      </c>
      <c r="M121" s="89">
        <v>2953</v>
      </c>
      <c r="N121" s="89">
        <v>2928</v>
      </c>
      <c r="O121" s="89">
        <v>2869</v>
      </c>
      <c r="P121" s="89">
        <v>2948</v>
      </c>
      <c r="Q121" s="87">
        <v>3008</v>
      </c>
      <c r="R121" s="12">
        <v>3072</v>
      </c>
      <c r="S121" s="12">
        <v>2982</v>
      </c>
      <c r="T121" s="12">
        <v>3444</v>
      </c>
      <c r="U121" s="12">
        <v>3287</v>
      </c>
      <c r="V121" s="12">
        <v>3499</v>
      </c>
      <c r="W121" s="12">
        <v>3538</v>
      </c>
      <c r="X121" s="12">
        <v>3459</v>
      </c>
      <c r="Y121" s="12">
        <v>3607</v>
      </c>
      <c r="Z121" s="12">
        <v>3710</v>
      </c>
      <c r="AA121" s="12">
        <v>3913</v>
      </c>
      <c r="AB121" s="12">
        <v>3894</v>
      </c>
      <c r="AC121" s="12">
        <v>3727</v>
      </c>
      <c r="AD121" s="12">
        <v>3484</v>
      </c>
      <c r="AE121" s="12">
        <v>3301</v>
      </c>
      <c r="AF121" s="12">
        <v>3625</v>
      </c>
      <c r="AG121" s="12">
        <v>3437</v>
      </c>
      <c r="AH121" s="12">
        <v>3256</v>
      </c>
      <c r="AI121" s="12">
        <v>3382</v>
      </c>
      <c r="AJ121" s="12">
        <v>3512</v>
      </c>
      <c r="AK121" s="12">
        <v>2466</v>
      </c>
      <c r="AL121" s="12">
        <v>2289</v>
      </c>
      <c r="AM121" s="12">
        <v>2271</v>
      </c>
      <c r="AN121" s="12">
        <v>2283</v>
      </c>
      <c r="AO121" s="12">
        <v>2236</v>
      </c>
      <c r="AP121" s="12">
        <v>2212</v>
      </c>
      <c r="AQ121" s="12">
        <v>1954</v>
      </c>
      <c r="AR121" s="36">
        <v>1935</v>
      </c>
      <c r="AS121" s="85">
        <v>1965</v>
      </c>
      <c r="AT121" s="67">
        <f t="shared" si="85"/>
        <v>-1226</v>
      </c>
      <c r="AU121" s="68">
        <f t="shared" si="86"/>
        <v>-0.2311463046757164</v>
      </c>
      <c r="AV121" s="67">
        <f t="shared" si="87"/>
        <v>-1006</v>
      </c>
      <c r="AW121" s="68">
        <f t="shared" si="88"/>
        <v>-0.24668955370279544</v>
      </c>
      <c r="AX121" s="67">
        <f t="shared" si="89"/>
        <v>822</v>
      </c>
      <c r="AY121" s="68">
        <f t="shared" si="90"/>
        <v>0.267578125</v>
      </c>
      <c r="AZ121" s="67">
        <f t="shared" si="91"/>
        <v>-1605</v>
      </c>
      <c r="BA121" s="68">
        <f t="shared" si="92"/>
        <v>-0.41217257318952238</v>
      </c>
      <c r="BB121" s="67">
        <f t="shared" si="93"/>
        <v>-324</v>
      </c>
      <c r="BC121" s="68">
        <f t="shared" si="94"/>
        <v>-0.14154652686762781</v>
      </c>
      <c r="BD121" s="39">
        <f t="shared" si="95"/>
        <v>-3339</v>
      </c>
      <c r="BE121" s="45">
        <f t="shared" si="96"/>
        <v>-0.62952488687782804</v>
      </c>
    </row>
    <row r="122" spans="1:57" x14ac:dyDescent="0.3">
      <c r="A122" s="11" t="s">
        <v>107</v>
      </c>
      <c r="B122" s="36" t="s">
        <v>118</v>
      </c>
      <c r="C122" s="91">
        <v>11010</v>
      </c>
      <c r="D122" s="91">
        <v>11863</v>
      </c>
      <c r="E122" s="91">
        <v>12358</v>
      </c>
      <c r="F122" s="92">
        <v>12861</v>
      </c>
      <c r="G122" s="91">
        <v>12523</v>
      </c>
      <c r="H122" s="91">
        <v>11110</v>
      </c>
      <c r="I122" s="91">
        <v>10590</v>
      </c>
      <c r="J122" s="91">
        <v>8881</v>
      </c>
      <c r="K122" s="91">
        <v>8403</v>
      </c>
      <c r="L122" s="89">
        <v>9210</v>
      </c>
      <c r="M122" s="89">
        <v>8543</v>
      </c>
      <c r="N122" s="89">
        <v>8194</v>
      </c>
      <c r="O122" s="89">
        <v>7771</v>
      </c>
      <c r="P122" s="89">
        <v>7615</v>
      </c>
      <c r="Q122" s="87">
        <v>8013</v>
      </c>
      <c r="R122" s="12">
        <v>7946</v>
      </c>
      <c r="S122" s="12">
        <v>7585</v>
      </c>
      <c r="T122" s="12">
        <v>7386</v>
      </c>
      <c r="U122" s="12">
        <v>7243</v>
      </c>
      <c r="V122" s="12">
        <v>7211</v>
      </c>
      <c r="W122" s="12">
        <v>7274</v>
      </c>
      <c r="X122" s="12">
        <v>7648</v>
      </c>
      <c r="Y122" s="12">
        <v>7745</v>
      </c>
      <c r="Z122" s="12">
        <v>7965</v>
      </c>
      <c r="AA122" s="12">
        <v>7645</v>
      </c>
      <c r="AB122" s="12">
        <v>7455</v>
      </c>
      <c r="AC122" s="12">
        <v>7326</v>
      </c>
      <c r="AD122" s="12">
        <v>6705</v>
      </c>
      <c r="AE122" s="12">
        <v>6574</v>
      </c>
      <c r="AF122" s="12">
        <v>6325</v>
      </c>
      <c r="AG122" s="12">
        <v>6450</v>
      </c>
      <c r="AH122" s="12">
        <v>6820</v>
      </c>
      <c r="AI122" s="12">
        <v>6562</v>
      </c>
      <c r="AJ122" s="12">
        <v>6242</v>
      </c>
      <c r="AK122" s="12">
        <v>4991</v>
      </c>
      <c r="AL122" s="12">
        <v>4518</v>
      </c>
      <c r="AM122" s="12">
        <v>4767</v>
      </c>
      <c r="AN122" s="12">
        <v>4944</v>
      </c>
      <c r="AO122" s="12">
        <v>4786</v>
      </c>
      <c r="AP122" s="12">
        <v>5100</v>
      </c>
      <c r="AQ122" s="12">
        <v>5245</v>
      </c>
      <c r="AR122" s="36">
        <v>5352</v>
      </c>
      <c r="AS122" s="85">
        <v>5371</v>
      </c>
      <c r="AT122" s="67">
        <f t="shared" si="85"/>
        <v>100</v>
      </c>
      <c r="AU122" s="68">
        <f t="shared" si="86"/>
        <v>9.0826521344231637E-3</v>
      </c>
      <c r="AV122" s="67">
        <f t="shared" si="87"/>
        <v>-3164</v>
      </c>
      <c r="AW122" s="68">
        <f t="shared" si="88"/>
        <v>-0.28478847884788483</v>
      </c>
      <c r="AX122" s="67">
        <f t="shared" si="89"/>
        <v>-491</v>
      </c>
      <c r="AY122" s="68">
        <f t="shared" si="90"/>
        <v>-6.1792096652403705E-2</v>
      </c>
      <c r="AZ122" s="67">
        <f t="shared" si="91"/>
        <v>-2937</v>
      </c>
      <c r="BA122" s="68">
        <f t="shared" si="92"/>
        <v>-0.39396378269617705</v>
      </c>
      <c r="BB122" s="67">
        <f t="shared" si="93"/>
        <v>853</v>
      </c>
      <c r="BC122" s="68">
        <f t="shared" si="94"/>
        <v>0.18880035413899954</v>
      </c>
      <c r="BD122" s="39">
        <f t="shared" si="95"/>
        <v>-7490</v>
      </c>
      <c r="BE122" s="45">
        <f t="shared" si="96"/>
        <v>-0.58238084130316459</v>
      </c>
    </row>
    <row r="123" spans="1:57" x14ac:dyDescent="0.3">
      <c r="A123" s="11" t="s">
        <v>108</v>
      </c>
      <c r="B123" s="36" t="s">
        <v>121</v>
      </c>
      <c r="C123" s="91">
        <v>8568</v>
      </c>
      <c r="D123" s="91">
        <v>9457</v>
      </c>
      <c r="E123" s="91">
        <v>10119</v>
      </c>
      <c r="F123" s="91">
        <v>11005</v>
      </c>
      <c r="G123" s="91">
        <v>9830</v>
      </c>
      <c r="H123" s="91">
        <v>9251</v>
      </c>
      <c r="I123" s="91">
        <v>8878</v>
      </c>
      <c r="J123" s="91">
        <v>7733</v>
      </c>
      <c r="K123" s="91">
        <v>7606</v>
      </c>
      <c r="L123" s="89">
        <v>8773</v>
      </c>
      <c r="M123" s="89">
        <v>9517</v>
      </c>
      <c r="N123" s="89">
        <v>10191</v>
      </c>
      <c r="O123" s="89">
        <v>10855</v>
      </c>
      <c r="P123" s="89">
        <v>12268</v>
      </c>
      <c r="Q123" s="87">
        <v>13070</v>
      </c>
      <c r="R123" s="12">
        <v>12861</v>
      </c>
      <c r="S123" s="12">
        <v>13656</v>
      </c>
      <c r="T123" s="12">
        <v>13485</v>
      </c>
      <c r="U123" s="12">
        <v>13285</v>
      </c>
      <c r="V123" s="12">
        <v>14094</v>
      </c>
      <c r="W123" s="12">
        <v>14834</v>
      </c>
      <c r="X123" s="12">
        <v>15165</v>
      </c>
      <c r="Y123" s="12">
        <v>15288</v>
      </c>
      <c r="Z123" s="12">
        <v>15288</v>
      </c>
      <c r="AA123" s="12">
        <v>15919</v>
      </c>
      <c r="AB123" s="12">
        <v>15906</v>
      </c>
      <c r="AC123" s="12">
        <v>15045</v>
      </c>
      <c r="AD123" s="12">
        <v>14760</v>
      </c>
      <c r="AE123" s="12">
        <v>14648</v>
      </c>
      <c r="AF123" s="12">
        <v>15157</v>
      </c>
      <c r="AG123" s="12">
        <v>15471</v>
      </c>
      <c r="AH123" s="83">
        <v>15941</v>
      </c>
      <c r="AI123" s="12">
        <v>15297</v>
      </c>
      <c r="AJ123" s="12">
        <v>14557</v>
      </c>
      <c r="AK123" s="12">
        <v>11904</v>
      </c>
      <c r="AL123" s="12">
        <v>11400</v>
      </c>
      <c r="AM123" s="12">
        <v>11737</v>
      </c>
      <c r="AN123" s="12">
        <v>12109</v>
      </c>
      <c r="AO123" s="12">
        <v>12568</v>
      </c>
      <c r="AP123" s="12">
        <v>13145</v>
      </c>
      <c r="AQ123" s="12">
        <v>13480</v>
      </c>
      <c r="AR123" s="36">
        <v>14159</v>
      </c>
      <c r="AS123" s="85">
        <v>14604</v>
      </c>
      <c r="AT123" s="67">
        <f t="shared" si="85"/>
        <v>683</v>
      </c>
      <c r="AU123" s="68">
        <f t="shared" si="86"/>
        <v>7.9715219421101713E-2</v>
      </c>
      <c r="AV123" s="67">
        <f t="shared" si="87"/>
        <v>3610</v>
      </c>
      <c r="AW123" s="68">
        <f t="shared" si="88"/>
        <v>0.39022808345043769</v>
      </c>
      <c r="AX123" s="67">
        <f t="shared" si="89"/>
        <v>3045</v>
      </c>
      <c r="AY123" s="68">
        <f t="shared" si="90"/>
        <v>0.2367623046419407</v>
      </c>
      <c r="AZ123" s="67">
        <f t="shared" si="91"/>
        <v>-4506</v>
      </c>
      <c r="BA123" s="68">
        <f t="shared" si="92"/>
        <v>-0.28328932478310076</v>
      </c>
      <c r="BB123" s="67">
        <f t="shared" si="93"/>
        <v>3204</v>
      </c>
      <c r="BC123" s="68">
        <f t="shared" si="94"/>
        <v>0.28105263157894744</v>
      </c>
      <c r="BD123" s="39">
        <f t="shared" si="95"/>
        <v>-1337</v>
      </c>
      <c r="BE123" s="45">
        <f t="shared" si="96"/>
        <v>-8.3871777178345153E-2</v>
      </c>
    </row>
    <row r="124" spans="1:57" x14ac:dyDescent="0.3">
      <c r="A124" s="51" t="s">
        <v>41</v>
      </c>
      <c r="B124" s="52" t="s">
        <v>46</v>
      </c>
      <c r="C124" s="93">
        <v>60624</v>
      </c>
      <c r="D124" s="93">
        <v>60106</v>
      </c>
      <c r="E124" s="93">
        <v>61113</v>
      </c>
      <c r="F124" s="93">
        <v>63679</v>
      </c>
      <c r="G124" s="94">
        <v>65243</v>
      </c>
      <c r="H124" s="93">
        <v>61359</v>
      </c>
      <c r="I124" s="93">
        <v>60462</v>
      </c>
      <c r="J124" s="93">
        <v>52790</v>
      </c>
      <c r="K124" s="93">
        <v>48091</v>
      </c>
      <c r="L124" s="90">
        <v>48776</v>
      </c>
      <c r="M124" s="90">
        <v>48668</v>
      </c>
      <c r="N124" s="90">
        <v>46070</v>
      </c>
      <c r="O124" s="90">
        <v>46925</v>
      </c>
      <c r="P124" s="90">
        <v>50034</v>
      </c>
      <c r="Q124" s="87">
        <v>49174</v>
      </c>
      <c r="R124" s="53">
        <v>51510</v>
      </c>
      <c r="S124" s="53">
        <v>49904</v>
      </c>
      <c r="T124" s="53">
        <v>47652</v>
      </c>
      <c r="U124" s="53">
        <v>48208</v>
      </c>
      <c r="V124" s="53">
        <v>50028</v>
      </c>
      <c r="W124" s="53">
        <v>51655</v>
      </c>
      <c r="X124" s="53">
        <v>51185</v>
      </c>
      <c r="Y124" s="53">
        <v>51363</v>
      </c>
      <c r="Z124" s="53">
        <v>53452</v>
      </c>
      <c r="AA124" s="53">
        <v>51701</v>
      </c>
      <c r="AB124" s="53">
        <v>51645</v>
      </c>
      <c r="AC124" s="53">
        <v>48823</v>
      </c>
      <c r="AD124" s="53">
        <v>45871</v>
      </c>
      <c r="AE124" s="53">
        <v>41275</v>
      </c>
      <c r="AF124" s="53">
        <v>39369</v>
      </c>
      <c r="AG124" s="53">
        <v>39001</v>
      </c>
      <c r="AH124" s="53">
        <v>37328</v>
      </c>
      <c r="AI124" s="53">
        <v>37457</v>
      </c>
      <c r="AJ124" s="53">
        <v>36491</v>
      </c>
      <c r="AK124" s="53">
        <v>30756</v>
      </c>
      <c r="AL124" s="53">
        <v>29440</v>
      </c>
      <c r="AM124" s="53">
        <v>31160</v>
      </c>
      <c r="AN124" s="53">
        <v>32648</v>
      </c>
      <c r="AO124" s="53">
        <v>33690</v>
      </c>
      <c r="AP124" s="53">
        <v>34721</v>
      </c>
      <c r="AQ124" s="53">
        <v>34583</v>
      </c>
      <c r="AR124" s="36">
        <v>33174</v>
      </c>
      <c r="AS124" s="85">
        <v>32876</v>
      </c>
      <c r="AT124" s="67">
        <f t="shared" si="85"/>
        <v>735</v>
      </c>
      <c r="AU124" s="68">
        <f t="shared" si="86"/>
        <v>1.2123911322248659E-2</v>
      </c>
      <c r="AV124" s="67">
        <f t="shared" si="87"/>
        <v>-9849</v>
      </c>
      <c r="AW124" s="68">
        <f t="shared" si="88"/>
        <v>-0.16051434997310909</v>
      </c>
      <c r="AX124" s="67">
        <f t="shared" si="89"/>
        <v>135</v>
      </c>
      <c r="AY124" s="68">
        <f t="shared" si="90"/>
        <v>2.6208503203262179E-3</v>
      </c>
      <c r="AZ124" s="67">
        <f t="shared" si="91"/>
        <v>-22205</v>
      </c>
      <c r="BA124" s="68">
        <f t="shared" si="92"/>
        <v>-0.42995449704714883</v>
      </c>
      <c r="BB124" s="67">
        <f t="shared" si="93"/>
        <v>3436</v>
      </c>
      <c r="BC124" s="68">
        <f t="shared" si="94"/>
        <v>0.11671195652173916</v>
      </c>
      <c r="BD124" s="39">
        <f t="shared" si="95"/>
        <v>-32367</v>
      </c>
      <c r="BE124" s="45">
        <f t="shared" si="96"/>
        <v>-0.49609919838143557</v>
      </c>
    </row>
    <row r="125" spans="1:57" x14ac:dyDescent="0.3">
      <c r="A125" s="11" t="s">
        <v>42</v>
      </c>
      <c r="B125" s="36" t="s">
        <v>46</v>
      </c>
      <c r="C125" s="91">
        <v>82283</v>
      </c>
      <c r="D125" s="91">
        <v>77268</v>
      </c>
      <c r="E125" s="91">
        <v>83106</v>
      </c>
      <c r="F125" s="92">
        <v>84195</v>
      </c>
      <c r="G125" s="91">
        <v>83816</v>
      </c>
      <c r="H125" s="91">
        <v>77654</v>
      </c>
      <c r="I125" s="91">
        <v>73736</v>
      </c>
      <c r="J125" s="91">
        <v>66581</v>
      </c>
      <c r="K125" s="91">
        <v>63945</v>
      </c>
      <c r="L125" s="89">
        <v>64643</v>
      </c>
      <c r="M125" s="89">
        <v>65455</v>
      </c>
      <c r="N125" s="89">
        <v>64384</v>
      </c>
      <c r="O125" s="89">
        <v>63621</v>
      </c>
      <c r="P125" s="89">
        <v>63593</v>
      </c>
      <c r="Q125" s="87">
        <v>64138</v>
      </c>
      <c r="R125" s="12">
        <v>64614</v>
      </c>
      <c r="S125" s="12">
        <v>61712</v>
      </c>
      <c r="T125" s="12">
        <v>58842</v>
      </c>
      <c r="U125" s="12">
        <v>58788</v>
      </c>
      <c r="V125" s="12">
        <v>60178</v>
      </c>
      <c r="W125" s="12">
        <v>60893</v>
      </c>
      <c r="X125" s="12">
        <v>60912</v>
      </c>
      <c r="Y125" s="12">
        <v>58841</v>
      </c>
      <c r="Z125" s="12">
        <v>59731</v>
      </c>
      <c r="AA125" s="12">
        <v>60243</v>
      </c>
      <c r="AB125" s="12">
        <v>59473</v>
      </c>
      <c r="AC125" s="12">
        <v>54915</v>
      </c>
      <c r="AD125" s="12">
        <v>47959</v>
      </c>
      <c r="AE125" s="12">
        <v>48921</v>
      </c>
      <c r="AF125" s="12">
        <v>48661</v>
      </c>
      <c r="AG125" s="12">
        <v>48290</v>
      </c>
      <c r="AH125" s="12">
        <v>47340</v>
      </c>
      <c r="AI125" s="12">
        <v>46554</v>
      </c>
      <c r="AJ125" s="12">
        <v>44066</v>
      </c>
      <c r="AK125" s="12">
        <v>38285</v>
      </c>
      <c r="AL125" s="12">
        <v>37219</v>
      </c>
      <c r="AM125" s="12">
        <v>38248</v>
      </c>
      <c r="AN125" s="12">
        <v>38850</v>
      </c>
      <c r="AO125" s="12">
        <v>38724</v>
      </c>
      <c r="AP125" s="12">
        <v>39748</v>
      </c>
      <c r="AQ125" s="12">
        <v>39776</v>
      </c>
      <c r="AR125" s="36">
        <v>39611</v>
      </c>
      <c r="AS125" s="85">
        <v>39781</v>
      </c>
      <c r="AT125" s="67">
        <f t="shared" si="85"/>
        <v>-4629</v>
      </c>
      <c r="AU125" s="68">
        <f t="shared" si="86"/>
        <v>-5.6257064035098336E-2</v>
      </c>
      <c r="AV125" s="67">
        <f t="shared" si="87"/>
        <v>-13040</v>
      </c>
      <c r="AW125" s="68">
        <f t="shared" si="88"/>
        <v>-0.16792438251732045</v>
      </c>
      <c r="AX125" s="67">
        <f t="shared" si="89"/>
        <v>-5141</v>
      </c>
      <c r="AY125" s="68">
        <f t="shared" si="90"/>
        <v>-7.9564800198099528E-2</v>
      </c>
      <c r="AZ125" s="67">
        <f t="shared" si="91"/>
        <v>-22254</v>
      </c>
      <c r="BA125" s="68">
        <f t="shared" si="92"/>
        <v>-0.3741866056866141</v>
      </c>
      <c r="BB125" s="67">
        <f t="shared" si="93"/>
        <v>2562</v>
      </c>
      <c r="BC125" s="68">
        <f t="shared" si="94"/>
        <v>6.8835809667105563E-2</v>
      </c>
      <c r="BD125" s="39">
        <f t="shared" si="95"/>
        <v>-44414</v>
      </c>
      <c r="BE125" s="45">
        <f t="shared" si="96"/>
        <v>-0.52751351030346227</v>
      </c>
    </row>
    <row r="126" spans="1:57" x14ac:dyDescent="0.3">
      <c r="A126" s="11" t="s">
        <v>43</v>
      </c>
      <c r="B126" s="36" t="s">
        <v>46</v>
      </c>
      <c r="C126" s="91">
        <v>48095</v>
      </c>
      <c r="D126" s="91">
        <v>48562</v>
      </c>
      <c r="E126" s="91">
        <v>49375</v>
      </c>
      <c r="F126" s="91">
        <v>52084</v>
      </c>
      <c r="G126" s="92">
        <v>52891</v>
      </c>
      <c r="H126" s="91">
        <v>48098</v>
      </c>
      <c r="I126" s="91">
        <v>47639</v>
      </c>
      <c r="J126" s="91">
        <v>36264</v>
      </c>
      <c r="K126" s="91">
        <v>38295</v>
      </c>
      <c r="L126" s="89">
        <v>40142</v>
      </c>
      <c r="M126" s="89">
        <v>38686</v>
      </c>
      <c r="N126" s="89">
        <v>38267</v>
      </c>
      <c r="O126" s="89">
        <v>36336</v>
      </c>
      <c r="P126" s="89">
        <v>37534</v>
      </c>
      <c r="Q126" s="87">
        <v>36005</v>
      </c>
      <c r="R126" s="12">
        <v>35818</v>
      </c>
      <c r="S126" s="12">
        <v>35615</v>
      </c>
      <c r="T126" s="12">
        <v>35684</v>
      </c>
      <c r="U126" s="12">
        <v>36696</v>
      </c>
      <c r="V126" s="12">
        <v>36764</v>
      </c>
      <c r="W126" s="12">
        <v>39684</v>
      </c>
      <c r="X126" s="12">
        <v>38761</v>
      </c>
      <c r="Y126" s="12">
        <v>39780</v>
      </c>
      <c r="Z126" s="12">
        <v>33765</v>
      </c>
      <c r="AA126" s="12">
        <v>34987</v>
      </c>
      <c r="AB126" s="12">
        <v>33781</v>
      </c>
      <c r="AC126" s="12">
        <v>29741</v>
      </c>
      <c r="AD126" s="12">
        <v>27643</v>
      </c>
      <c r="AE126" s="12">
        <v>25566</v>
      </c>
      <c r="AF126" s="12">
        <v>24816</v>
      </c>
      <c r="AG126" s="12">
        <v>24457</v>
      </c>
      <c r="AH126" s="12">
        <v>23188</v>
      </c>
      <c r="AI126" s="12">
        <v>19593</v>
      </c>
      <c r="AJ126" s="12">
        <v>18440</v>
      </c>
      <c r="AK126" s="12">
        <v>13054</v>
      </c>
      <c r="AL126" s="12">
        <v>15162</v>
      </c>
      <c r="AM126" s="12">
        <v>16397</v>
      </c>
      <c r="AN126" s="12">
        <v>16521</v>
      </c>
      <c r="AO126" s="12">
        <v>15442</v>
      </c>
      <c r="AP126" s="12">
        <v>15473</v>
      </c>
      <c r="AQ126" s="12">
        <v>15574</v>
      </c>
      <c r="AR126" s="36">
        <v>15086</v>
      </c>
      <c r="AS126" s="85">
        <v>13452</v>
      </c>
      <c r="AT126" s="67">
        <f t="shared" si="85"/>
        <v>3</v>
      </c>
      <c r="AU126" s="68">
        <f t="shared" si="86"/>
        <v>6.2376546418496659E-5</v>
      </c>
      <c r="AV126" s="67">
        <f t="shared" si="87"/>
        <v>-12280</v>
      </c>
      <c r="AW126" s="68">
        <f t="shared" si="88"/>
        <v>-0.25531207118799115</v>
      </c>
      <c r="AX126" s="67">
        <f t="shared" si="89"/>
        <v>-2037</v>
      </c>
      <c r="AY126" s="68">
        <f t="shared" si="90"/>
        <v>-5.6870847060137342E-2</v>
      </c>
      <c r="AZ126" s="67">
        <f t="shared" si="91"/>
        <v>-18619</v>
      </c>
      <c r="BA126" s="68">
        <f t="shared" si="92"/>
        <v>-0.55116781622805722</v>
      </c>
      <c r="BB126" s="67">
        <f t="shared" si="93"/>
        <v>-1710</v>
      </c>
      <c r="BC126" s="68">
        <f t="shared" si="94"/>
        <v>-0.11278195488721809</v>
      </c>
      <c r="BD126" s="39">
        <f t="shared" si="95"/>
        <v>-39439</v>
      </c>
      <c r="BE126" s="45">
        <f t="shared" si="96"/>
        <v>-0.74566561418766897</v>
      </c>
    </row>
    <row r="127" spans="1:57" x14ac:dyDescent="0.3">
      <c r="A127" s="11" t="s">
        <v>44</v>
      </c>
      <c r="B127" s="36" t="s">
        <v>46</v>
      </c>
      <c r="C127" s="91">
        <v>10673</v>
      </c>
      <c r="D127" s="91">
        <v>10690</v>
      </c>
      <c r="E127" s="91">
        <v>10840</v>
      </c>
      <c r="F127" s="91">
        <v>11451</v>
      </c>
      <c r="G127" s="91">
        <v>11689</v>
      </c>
      <c r="H127" s="91">
        <v>10948</v>
      </c>
      <c r="I127" s="91">
        <v>11151</v>
      </c>
      <c r="J127" s="91">
        <v>9854</v>
      </c>
      <c r="K127" s="91">
        <v>10272</v>
      </c>
      <c r="L127" s="89">
        <v>10557</v>
      </c>
      <c r="M127" s="89">
        <v>10210</v>
      </c>
      <c r="N127" s="89">
        <v>10109</v>
      </c>
      <c r="O127" s="89">
        <v>10568</v>
      </c>
      <c r="P127" s="89">
        <v>10398</v>
      </c>
      <c r="Q127" s="87">
        <v>10281</v>
      </c>
      <c r="R127" s="12">
        <v>10145</v>
      </c>
      <c r="S127" s="12">
        <v>9628</v>
      </c>
      <c r="T127" s="12">
        <v>10045</v>
      </c>
      <c r="U127" s="12">
        <v>9947</v>
      </c>
      <c r="V127" s="12">
        <v>10417</v>
      </c>
      <c r="W127" s="12">
        <v>11257</v>
      </c>
      <c r="X127" s="12">
        <v>11706</v>
      </c>
      <c r="Y127" s="83">
        <v>11715</v>
      </c>
      <c r="Z127" s="12">
        <v>11657</v>
      </c>
      <c r="AA127" s="12">
        <v>11550</v>
      </c>
      <c r="AB127" s="12">
        <v>11663</v>
      </c>
      <c r="AC127" s="12">
        <v>11144</v>
      </c>
      <c r="AD127" s="12">
        <v>10204</v>
      </c>
      <c r="AE127" s="12">
        <v>10397</v>
      </c>
      <c r="AF127" s="12">
        <v>10284</v>
      </c>
      <c r="AG127" s="12">
        <v>10223</v>
      </c>
      <c r="AH127" s="12">
        <v>10511</v>
      </c>
      <c r="AI127" s="12">
        <v>10369</v>
      </c>
      <c r="AJ127" s="12">
        <v>9989</v>
      </c>
      <c r="AK127" s="12">
        <v>8586</v>
      </c>
      <c r="AL127" s="12">
        <v>8656</v>
      </c>
      <c r="AM127" s="12">
        <v>8931</v>
      </c>
      <c r="AN127" s="12">
        <v>9255</v>
      </c>
      <c r="AO127" s="12">
        <v>9441</v>
      </c>
      <c r="AP127" s="12">
        <v>9883</v>
      </c>
      <c r="AQ127" s="12">
        <v>10237</v>
      </c>
      <c r="AR127" s="36">
        <v>9948</v>
      </c>
      <c r="AS127" s="85">
        <v>10590</v>
      </c>
      <c r="AT127" s="67">
        <f t="shared" si="85"/>
        <v>275</v>
      </c>
      <c r="AU127" s="68">
        <f t="shared" si="86"/>
        <v>2.5765951466316883E-2</v>
      </c>
      <c r="AV127" s="67">
        <f t="shared" si="87"/>
        <v>-803</v>
      </c>
      <c r="AW127" s="68">
        <f t="shared" si="88"/>
        <v>-7.3346729996346394E-2</v>
      </c>
      <c r="AX127" s="67">
        <f t="shared" si="89"/>
        <v>1518</v>
      </c>
      <c r="AY127" s="68">
        <f t="shared" si="90"/>
        <v>0.14963035978314432</v>
      </c>
      <c r="AZ127" s="67">
        <f t="shared" si="91"/>
        <v>-3007</v>
      </c>
      <c r="BA127" s="68">
        <f t="shared" si="92"/>
        <v>-0.2578238875075024</v>
      </c>
      <c r="BB127" s="67">
        <f t="shared" si="93"/>
        <v>1934</v>
      </c>
      <c r="BC127" s="68">
        <f t="shared" si="94"/>
        <v>0.22342883548983372</v>
      </c>
      <c r="BD127" s="39">
        <f t="shared" si="95"/>
        <v>-1125</v>
      </c>
      <c r="BE127" s="45">
        <f t="shared" si="96"/>
        <v>-9.6030729833546769E-2</v>
      </c>
    </row>
    <row r="128" spans="1:57" x14ac:dyDescent="0.3">
      <c r="A128" s="11" t="s">
        <v>109</v>
      </c>
      <c r="B128" s="36" t="s">
        <v>117</v>
      </c>
      <c r="C128" s="91">
        <v>3692</v>
      </c>
      <c r="D128" s="91">
        <v>3926</v>
      </c>
      <c r="E128" s="91">
        <v>4092</v>
      </c>
      <c r="F128" s="91">
        <v>4427</v>
      </c>
      <c r="G128" s="91">
        <v>4920</v>
      </c>
      <c r="H128" s="91">
        <v>4758</v>
      </c>
      <c r="I128" s="91">
        <v>5319</v>
      </c>
      <c r="J128" s="91">
        <v>5361</v>
      </c>
      <c r="K128" s="91">
        <v>5195</v>
      </c>
      <c r="L128" s="89">
        <v>6119</v>
      </c>
      <c r="M128" s="89">
        <v>6714</v>
      </c>
      <c r="N128" s="89">
        <v>7439</v>
      </c>
      <c r="O128" s="89">
        <v>8623</v>
      </c>
      <c r="P128" s="89">
        <v>9964</v>
      </c>
      <c r="Q128" s="87">
        <v>12047</v>
      </c>
      <c r="R128" s="12">
        <v>11618</v>
      </c>
      <c r="S128" s="12">
        <v>11121</v>
      </c>
      <c r="T128" s="12">
        <v>10469</v>
      </c>
      <c r="U128" s="12">
        <v>10504</v>
      </c>
      <c r="V128" s="12">
        <v>10749</v>
      </c>
      <c r="W128" s="12">
        <v>11141</v>
      </c>
      <c r="X128" s="12">
        <v>11580</v>
      </c>
      <c r="Y128" s="12">
        <v>11898</v>
      </c>
      <c r="Z128" s="83">
        <v>12237</v>
      </c>
      <c r="AA128" s="12">
        <v>11586</v>
      </c>
      <c r="AB128" s="12">
        <v>11923</v>
      </c>
      <c r="AC128" s="12">
        <v>11857</v>
      </c>
      <c r="AD128" s="12">
        <v>11975</v>
      </c>
      <c r="AE128" s="12">
        <v>11992</v>
      </c>
      <c r="AF128" s="12">
        <v>11723</v>
      </c>
      <c r="AG128" s="12">
        <v>11233</v>
      </c>
      <c r="AH128" s="12">
        <v>11101</v>
      </c>
      <c r="AI128" s="12">
        <v>11405</v>
      </c>
      <c r="AJ128" s="12">
        <v>11069</v>
      </c>
      <c r="AK128" s="12">
        <v>10283</v>
      </c>
      <c r="AL128" s="12">
        <v>9624</v>
      </c>
      <c r="AM128" s="12">
        <v>9588</v>
      </c>
      <c r="AN128" s="12">
        <v>9663</v>
      </c>
      <c r="AO128" s="12">
        <v>9611</v>
      </c>
      <c r="AP128" s="12">
        <v>9966</v>
      </c>
      <c r="AQ128" s="12">
        <v>9285</v>
      </c>
      <c r="AR128" s="36">
        <v>9391</v>
      </c>
      <c r="AS128" s="85">
        <v>9276</v>
      </c>
      <c r="AT128" s="67">
        <f t="shared" si="85"/>
        <v>1066</v>
      </c>
      <c r="AU128" s="68">
        <f t="shared" si="86"/>
        <v>0.28873239436619724</v>
      </c>
      <c r="AV128" s="67">
        <f t="shared" si="87"/>
        <v>6860</v>
      </c>
      <c r="AW128" s="68">
        <f t="shared" si="88"/>
        <v>1.4417822614543927</v>
      </c>
      <c r="AX128" s="67">
        <f t="shared" si="89"/>
        <v>305</v>
      </c>
      <c r="AY128" s="68">
        <f t="shared" si="90"/>
        <v>2.6252367016698308E-2</v>
      </c>
      <c r="AZ128" s="67">
        <f t="shared" si="91"/>
        <v>-2299</v>
      </c>
      <c r="BA128" s="68">
        <f t="shared" si="92"/>
        <v>-0.19282059884257319</v>
      </c>
      <c r="BB128" s="67">
        <f t="shared" si="93"/>
        <v>-348</v>
      </c>
      <c r="BC128" s="68">
        <f t="shared" si="94"/>
        <v>-3.6159600997506258E-2</v>
      </c>
      <c r="BD128" s="39">
        <f t="shared" si="95"/>
        <v>-2961</v>
      </c>
      <c r="BE128" s="45">
        <f t="shared" si="96"/>
        <v>-0.24197107134101492</v>
      </c>
    </row>
    <row r="129" spans="1:57" x14ac:dyDescent="0.3">
      <c r="A129" s="11" t="s">
        <v>110</v>
      </c>
      <c r="B129" s="36" t="s">
        <v>118</v>
      </c>
      <c r="C129" s="91">
        <v>3780</v>
      </c>
      <c r="D129" s="91">
        <v>4160</v>
      </c>
      <c r="E129" s="91">
        <v>4441</v>
      </c>
      <c r="F129" s="91">
        <v>4915</v>
      </c>
      <c r="G129" s="91">
        <v>5148</v>
      </c>
      <c r="H129" s="91">
        <v>4472</v>
      </c>
      <c r="I129" s="91">
        <v>4490</v>
      </c>
      <c r="J129" s="91">
        <v>3707</v>
      </c>
      <c r="K129" s="91">
        <v>3958</v>
      </c>
      <c r="L129" s="89">
        <v>4739</v>
      </c>
      <c r="M129" s="89">
        <v>4751</v>
      </c>
      <c r="N129" s="89">
        <v>4729</v>
      </c>
      <c r="O129" s="89">
        <v>4719</v>
      </c>
      <c r="P129" s="89">
        <v>4917</v>
      </c>
      <c r="Q129" s="87">
        <v>4821</v>
      </c>
      <c r="R129" s="12">
        <v>4878</v>
      </c>
      <c r="S129" s="12">
        <v>4587</v>
      </c>
      <c r="T129" s="12">
        <v>4710</v>
      </c>
      <c r="U129" s="12">
        <v>4786</v>
      </c>
      <c r="V129" s="12">
        <v>4679</v>
      </c>
      <c r="W129" s="12">
        <v>5088</v>
      </c>
      <c r="X129" s="12">
        <v>5064</v>
      </c>
      <c r="Y129" s="12">
        <v>5119</v>
      </c>
      <c r="Z129" s="83">
        <v>5167</v>
      </c>
      <c r="AA129" s="12">
        <v>5166</v>
      </c>
      <c r="AB129" s="12">
        <v>5074</v>
      </c>
      <c r="AC129" s="12">
        <v>4510</v>
      </c>
      <c r="AD129" s="12">
        <v>4060</v>
      </c>
      <c r="AE129" s="12">
        <v>3810</v>
      </c>
      <c r="AF129" s="12">
        <v>4026</v>
      </c>
      <c r="AG129" s="12">
        <v>4025</v>
      </c>
      <c r="AH129" s="12">
        <v>4134</v>
      </c>
      <c r="AI129" s="12">
        <v>4061</v>
      </c>
      <c r="AJ129" s="12">
        <v>3593</v>
      </c>
      <c r="AK129" s="12">
        <v>2966</v>
      </c>
      <c r="AL129" s="12">
        <v>3060</v>
      </c>
      <c r="AM129" s="12">
        <v>3306</v>
      </c>
      <c r="AN129" s="12">
        <v>3247</v>
      </c>
      <c r="AO129" s="12">
        <v>3435</v>
      </c>
      <c r="AP129" s="12">
        <v>3523</v>
      </c>
      <c r="AQ129" s="12">
        <v>3440</v>
      </c>
      <c r="AR129" s="36">
        <v>3322</v>
      </c>
      <c r="AS129" s="85">
        <v>3360</v>
      </c>
      <c r="AT129" s="67">
        <f t="shared" si="85"/>
        <v>692</v>
      </c>
      <c r="AU129" s="68">
        <f t="shared" si="86"/>
        <v>0.18306878306878316</v>
      </c>
      <c r="AV129" s="67">
        <f t="shared" si="87"/>
        <v>406</v>
      </c>
      <c r="AW129" s="68">
        <f t="shared" si="88"/>
        <v>9.0787119856887255E-2</v>
      </c>
      <c r="AX129" s="67">
        <f t="shared" si="89"/>
        <v>196</v>
      </c>
      <c r="AY129" s="68">
        <f t="shared" si="90"/>
        <v>4.018040180401794E-2</v>
      </c>
      <c r="AZ129" s="67">
        <f t="shared" si="91"/>
        <v>-2014</v>
      </c>
      <c r="BA129" s="68">
        <f t="shared" si="92"/>
        <v>-0.39692550256208115</v>
      </c>
      <c r="BB129" s="67">
        <f t="shared" si="93"/>
        <v>300</v>
      </c>
      <c r="BC129" s="68">
        <f t="shared" si="94"/>
        <v>9.8039215686274606E-2</v>
      </c>
      <c r="BD129" s="39">
        <f t="shared" si="95"/>
        <v>-1807</v>
      </c>
      <c r="BE129" s="45">
        <f t="shared" si="96"/>
        <v>-0.34971937294368105</v>
      </c>
    </row>
    <row r="130" spans="1:57" x14ac:dyDescent="0.3">
      <c r="A130" s="11" t="s">
        <v>111</v>
      </c>
      <c r="B130" s="36" t="s">
        <v>119</v>
      </c>
      <c r="C130" s="91">
        <v>732</v>
      </c>
      <c r="D130" s="91">
        <v>879</v>
      </c>
      <c r="E130" s="91">
        <v>1016</v>
      </c>
      <c r="F130" s="91">
        <v>1258</v>
      </c>
      <c r="G130" s="91">
        <v>1271</v>
      </c>
      <c r="H130" s="92">
        <v>1272</v>
      </c>
      <c r="I130" s="91">
        <v>1186</v>
      </c>
      <c r="J130" s="91">
        <v>1122</v>
      </c>
      <c r="K130" s="91">
        <v>1077</v>
      </c>
      <c r="L130" s="89">
        <v>1071</v>
      </c>
      <c r="M130" s="89">
        <v>908</v>
      </c>
      <c r="N130" s="89">
        <v>989</v>
      </c>
      <c r="O130" s="89">
        <v>992</v>
      </c>
      <c r="P130" s="89">
        <v>1004</v>
      </c>
      <c r="Q130" s="87">
        <v>1068</v>
      </c>
      <c r="R130" s="12">
        <v>1162</v>
      </c>
      <c r="S130" s="12">
        <v>1030</v>
      </c>
      <c r="T130" s="12">
        <v>849</v>
      </c>
      <c r="U130" s="12">
        <v>830</v>
      </c>
      <c r="V130" s="12">
        <v>853</v>
      </c>
      <c r="W130" s="12">
        <v>859</v>
      </c>
      <c r="X130" s="12">
        <v>804</v>
      </c>
      <c r="Y130" s="12">
        <v>787</v>
      </c>
      <c r="Z130" s="12">
        <v>784</v>
      </c>
      <c r="AA130" s="12">
        <v>732</v>
      </c>
      <c r="AB130" s="12">
        <v>689</v>
      </c>
      <c r="AC130" s="76">
        <v>0</v>
      </c>
      <c r="AD130" s="12">
        <v>909</v>
      </c>
      <c r="AE130" s="76">
        <v>0</v>
      </c>
      <c r="AF130" s="76">
        <v>0</v>
      </c>
      <c r="AG130" s="76">
        <v>0</v>
      </c>
      <c r="AH130" s="76">
        <v>0</v>
      </c>
      <c r="AI130" s="12">
        <v>799</v>
      </c>
      <c r="AJ130" s="12">
        <v>739</v>
      </c>
      <c r="AK130" s="12">
        <v>595</v>
      </c>
      <c r="AL130" s="12">
        <v>604</v>
      </c>
      <c r="AM130" s="12">
        <v>689</v>
      </c>
      <c r="AN130" s="12">
        <v>619</v>
      </c>
      <c r="AO130" s="12">
        <v>597</v>
      </c>
      <c r="AP130" s="12">
        <v>616</v>
      </c>
      <c r="AQ130" s="12">
        <v>599</v>
      </c>
      <c r="AR130" s="36">
        <v>574</v>
      </c>
      <c r="AS130" s="85">
        <v>589</v>
      </c>
      <c r="AT130" s="67">
        <f t="shared" si="85"/>
        <v>540</v>
      </c>
      <c r="AU130" s="68">
        <f t="shared" si="86"/>
        <v>0.73770491803278682</v>
      </c>
      <c r="AV130" s="67">
        <f t="shared" si="87"/>
        <v>-110</v>
      </c>
      <c r="AW130" s="68">
        <f t="shared" si="88"/>
        <v>-8.6477987421383684E-2</v>
      </c>
      <c r="AX130" s="67">
        <f t="shared" si="89"/>
        <v>-473</v>
      </c>
      <c r="AY130" s="68">
        <f t="shared" si="90"/>
        <v>-0.40705679862306365</v>
      </c>
      <c r="AZ130" s="67">
        <f t="shared" si="91"/>
        <v>-85</v>
      </c>
      <c r="BA130" s="68">
        <f t="shared" si="92"/>
        <v>-0.12336719883889691</v>
      </c>
      <c r="BB130" s="67">
        <f t="shared" si="93"/>
        <v>-15</v>
      </c>
      <c r="BC130" s="68">
        <f t="shared" si="94"/>
        <v>-2.4834437086092676E-2</v>
      </c>
      <c r="BD130" s="39">
        <f t="shared" si="95"/>
        <v>-683</v>
      </c>
      <c r="BE130" s="45">
        <f t="shared" si="96"/>
        <v>-0.53694968553459121</v>
      </c>
    </row>
    <row r="131" spans="1:57" x14ac:dyDescent="0.3">
      <c r="A131" s="11" t="s">
        <v>112</v>
      </c>
      <c r="B131" s="36" t="s">
        <v>120</v>
      </c>
      <c r="C131" s="91">
        <v>3760</v>
      </c>
      <c r="D131" s="91">
        <v>4030</v>
      </c>
      <c r="E131" s="91">
        <v>4167</v>
      </c>
      <c r="F131" s="91">
        <v>4579</v>
      </c>
      <c r="G131" s="91">
        <v>5064</v>
      </c>
      <c r="H131" s="91">
        <v>4749</v>
      </c>
      <c r="I131" s="91">
        <v>4323</v>
      </c>
      <c r="J131" s="91">
        <v>3936</v>
      </c>
      <c r="K131" s="91">
        <v>4236</v>
      </c>
      <c r="L131" s="89">
        <v>5057</v>
      </c>
      <c r="M131" s="89">
        <v>5735</v>
      </c>
      <c r="N131" s="89">
        <v>6554</v>
      </c>
      <c r="O131" s="89">
        <v>6427</v>
      </c>
      <c r="P131" s="89">
        <v>7228</v>
      </c>
      <c r="Q131" s="87">
        <v>7942</v>
      </c>
      <c r="R131" s="12">
        <v>8532</v>
      </c>
      <c r="S131" s="12">
        <v>8431</v>
      </c>
      <c r="T131" s="12">
        <v>9496</v>
      </c>
      <c r="U131" s="12">
        <v>10540</v>
      </c>
      <c r="V131" s="12">
        <v>11205</v>
      </c>
      <c r="W131" s="12">
        <v>12810</v>
      </c>
      <c r="X131" s="12">
        <v>13752</v>
      </c>
      <c r="Y131" s="12">
        <v>14385</v>
      </c>
      <c r="Z131" s="12">
        <v>15018</v>
      </c>
      <c r="AA131" s="12">
        <v>15433</v>
      </c>
      <c r="AB131" s="12">
        <v>15541</v>
      </c>
      <c r="AC131" s="12">
        <v>15398</v>
      </c>
      <c r="AD131" s="12">
        <v>14542</v>
      </c>
      <c r="AE131" s="12">
        <v>14827</v>
      </c>
      <c r="AF131" s="12">
        <v>15056</v>
      </c>
      <c r="AG131" s="12">
        <v>15434</v>
      </c>
      <c r="AH131" s="12">
        <v>15864</v>
      </c>
      <c r="AI131" s="83">
        <v>16330</v>
      </c>
      <c r="AJ131" s="12">
        <v>15518</v>
      </c>
      <c r="AK131" s="12">
        <v>13356</v>
      </c>
      <c r="AL131" s="12">
        <v>12958</v>
      </c>
      <c r="AM131" s="12">
        <v>13016</v>
      </c>
      <c r="AN131" s="12">
        <v>12887</v>
      </c>
      <c r="AO131" s="12">
        <v>13607</v>
      </c>
      <c r="AP131" s="12">
        <v>14137</v>
      </c>
      <c r="AQ131" s="12">
        <v>15669</v>
      </c>
      <c r="AR131" s="36">
        <v>16002</v>
      </c>
      <c r="AS131" s="85">
        <v>15780</v>
      </c>
      <c r="AT131" s="67">
        <f t="shared" si="85"/>
        <v>989</v>
      </c>
      <c r="AU131" s="68">
        <f t="shared" si="86"/>
        <v>0.2630319148936171</v>
      </c>
      <c r="AV131" s="67">
        <f t="shared" si="87"/>
        <v>3783</v>
      </c>
      <c r="AW131" s="68">
        <f t="shared" si="88"/>
        <v>0.79658875552747954</v>
      </c>
      <c r="AX131" s="67">
        <f t="shared" si="89"/>
        <v>7009</v>
      </c>
      <c r="AY131" s="68">
        <f t="shared" si="90"/>
        <v>0.82149554617909049</v>
      </c>
      <c r="AZ131" s="67">
        <f t="shared" si="91"/>
        <v>-2583</v>
      </c>
      <c r="BA131" s="68">
        <f t="shared" si="92"/>
        <v>-0.1662055208802522</v>
      </c>
      <c r="BB131" s="67">
        <f t="shared" si="93"/>
        <v>2822</v>
      </c>
      <c r="BC131" s="68">
        <f t="shared" si="94"/>
        <v>0.21778052168544537</v>
      </c>
      <c r="BD131" s="39">
        <f t="shared" si="95"/>
        <v>-550</v>
      </c>
      <c r="BE131" s="45">
        <f t="shared" si="96"/>
        <v>-3.368034292712796E-2</v>
      </c>
    </row>
    <row r="132" spans="1:57" x14ac:dyDescent="0.3">
      <c r="A132" s="51" t="s">
        <v>113</v>
      </c>
      <c r="B132" s="52" t="s">
        <v>119</v>
      </c>
      <c r="C132" s="93">
        <v>7110</v>
      </c>
      <c r="D132" s="93">
        <v>7479</v>
      </c>
      <c r="E132" s="93">
        <v>7892</v>
      </c>
      <c r="F132" s="93">
        <v>7901</v>
      </c>
      <c r="G132" s="94">
        <v>8714</v>
      </c>
      <c r="H132" s="93">
        <v>8435</v>
      </c>
      <c r="I132" s="93">
        <v>8572</v>
      </c>
      <c r="J132" s="93">
        <v>7485</v>
      </c>
      <c r="K132" s="93">
        <v>6897</v>
      </c>
      <c r="L132" s="90">
        <v>7236</v>
      </c>
      <c r="M132" s="90">
        <v>6469</v>
      </c>
      <c r="N132" s="90">
        <v>6406</v>
      </c>
      <c r="O132" s="90">
        <v>6142</v>
      </c>
      <c r="P132" s="90">
        <v>6776</v>
      </c>
      <c r="Q132" s="87">
        <v>6916</v>
      </c>
      <c r="R132" s="53">
        <v>7325</v>
      </c>
      <c r="S132" s="53">
        <v>7228</v>
      </c>
      <c r="T132" s="53">
        <v>7066</v>
      </c>
      <c r="U132" s="53">
        <v>6981</v>
      </c>
      <c r="V132" s="53">
        <v>7118</v>
      </c>
      <c r="W132" s="53">
        <v>7357</v>
      </c>
      <c r="X132" s="53">
        <v>7211</v>
      </c>
      <c r="Y132" s="53">
        <v>7394</v>
      </c>
      <c r="Z132" s="53">
        <v>7528</v>
      </c>
      <c r="AA132" s="53">
        <v>7421</v>
      </c>
      <c r="AB132" s="53">
        <v>7378</v>
      </c>
      <c r="AC132" s="12">
        <v>7087</v>
      </c>
      <c r="AD132" s="53">
        <v>7875</v>
      </c>
      <c r="AE132" s="12">
        <v>6922</v>
      </c>
      <c r="AF132" s="12">
        <v>6070</v>
      </c>
      <c r="AG132" s="12">
        <v>6173</v>
      </c>
      <c r="AH132" s="12">
        <v>6258</v>
      </c>
      <c r="AI132" s="53">
        <v>6445</v>
      </c>
      <c r="AJ132" s="53">
        <v>6297</v>
      </c>
      <c r="AK132" s="53">
        <v>5396</v>
      </c>
      <c r="AL132" s="53">
        <v>5168</v>
      </c>
      <c r="AM132" s="53">
        <v>5270</v>
      </c>
      <c r="AN132" s="53">
        <v>5473</v>
      </c>
      <c r="AO132" s="53">
        <v>5457</v>
      </c>
      <c r="AP132" s="53">
        <v>5719</v>
      </c>
      <c r="AQ132" s="53">
        <v>5844</v>
      </c>
      <c r="AR132" s="36">
        <v>5715</v>
      </c>
      <c r="AS132" s="85">
        <v>5656</v>
      </c>
      <c r="AT132" s="67">
        <f t="shared" si="85"/>
        <v>1325</v>
      </c>
      <c r="AU132" s="68">
        <f t="shared" si="86"/>
        <v>0.18635724331926862</v>
      </c>
      <c r="AV132" s="67">
        <f t="shared" si="87"/>
        <v>-1110</v>
      </c>
      <c r="AW132" s="68">
        <f t="shared" si="88"/>
        <v>-0.13159454653230584</v>
      </c>
      <c r="AX132" s="67">
        <f t="shared" si="89"/>
        <v>53</v>
      </c>
      <c r="AY132" s="68">
        <f t="shared" si="90"/>
        <v>7.2354948805459784E-3</v>
      </c>
      <c r="AZ132" s="67">
        <f t="shared" si="91"/>
        <v>-2210</v>
      </c>
      <c r="BA132" s="68">
        <f t="shared" si="92"/>
        <v>-0.29953917050691248</v>
      </c>
      <c r="BB132" s="67">
        <f t="shared" si="93"/>
        <v>488</v>
      </c>
      <c r="BC132" s="68">
        <f t="shared" si="94"/>
        <v>9.4427244582043324E-2</v>
      </c>
      <c r="BD132" s="39">
        <f t="shared" si="95"/>
        <v>-3058</v>
      </c>
      <c r="BE132" s="45">
        <f t="shared" si="96"/>
        <v>-0.35092953867339916</v>
      </c>
    </row>
    <row r="133" spans="1:57" x14ac:dyDescent="0.3">
      <c r="A133" s="11" t="s">
        <v>45</v>
      </c>
      <c r="B133" s="36" t="s">
        <v>46</v>
      </c>
      <c r="C133" s="91">
        <v>13117</v>
      </c>
      <c r="D133" s="91">
        <v>13673</v>
      </c>
      <c r="E133" s="91">
        <v>14866</v>
      </c>
      <c r="F133" s="91">
        <v>15627</v>
      </c>
      <c r="G133" s="91">
        <v>16050</v>
      </c>
      <c r="H133" s="91">
        <v>15571</v>
      </c>
      <c r="I133" s="91">
        <v>15740</v>
      </c>
      <c r="J133" s="91">
        <v>14651</v>
      </c>
      <c r="K133" s="91">
        <v>14455</v>
      </c>
      <c r="L133" s="89">
        <v>15369</v>
      </c>
      <c r="M133" s="89">
        <v>14399</v>
      </c>
      <c r="N133" s="89">
        <v>14684</v>
      </c>
      <c r="O133" s="89">
        <v>14969</v>
      </c>
      <c r="P133" s="89">
        <v>15686</v>
      </c>
      <c r="Q133" s="87">
        <v>15873</v>
      </c>
      <c r="R133" s="12">
        <v>17273</v>
      </c>
      <c r="S133" s="12">
        <v>16417</v>
      </c>
      <c r="T133" s="12">
        <v>16450</v>
      </c>
      <c r="U133" s="12">
        <v>17393</v>
      </c>
      <c r="V133" s="12">
        <v>17771</v>
      </c>
      <c r="W133" s="12">
        <v>19418</v>
      </c>
      <c r="X133" s="12">
        <v>19112</v>
      </c>
      <c r="Y133" s="83">
        <v>19420</v>
      </c>
      <c r="Z133" s="12">
        <v>19291</v>
      </c>
      <c r="AA133" s="12">
        <v>19324</v>
      </c>
      <c r="AB133" s="12">
        <v>19124</v>
      </c>
      <c r="AC133" s="12">
        <v>18374</v>
      </c>
      <c r="AD133" s="12">
        <v>17992</v>
      </c>
      <c r="AE133" s="12">
        <v>17403</v>
      </c>
      <c r="AF133" s="12">
        <v>17313</v>
      </c>
      <c r="AG133" s="12">
        <v>17364</v>
      </c>
      <c r="AH133" s="12">
        <v>16901</v>
      </c>
      <c r="AI133" s="12">
        <v>16292</v>
      </c>
      <c r="AJ133" s="12">
        <v>15903</v>
      </c>
      <c r="AK133" s="12">
        <v>13369</v>
      </c>
      <c r="AL133" s="12">
        <v>13223</v>
      </c>
      <c r="AM133" s="12">
        <v>13556</v>
      </c>
      <c r="AN133" s="12">
        <v>14273</v>
      </c>
      <c r="AO133" s="12">
        <v>15275</v>
      </c>
      <c r="AP133" s="12">
        <v>16012</v>
      </c>
      <c r="AQ133" s="12">
        <v>16816</v>
      </c>
      <c r="AR133" s="36">
        <v>17382</v>
      </c>
      <c r="AS133" s="85">
        <v>18044</v>
      </c>
      <c r="AT133" s="67">
        <f t="shared" si="85"/>
        <v>2454</v>
      </c>
      <c r="AU133" s="68">
        <f t="shared" si="86"/>
        <v>0.18708546161469841</v>
      </c>
      <c r="AV133" s="67">
        <f t="shared" si="87"/>
        <v>1702</v>
      </c>
      <c r="AW133" s="68">
        <f t="shared" si="88"/>
        <v>0.10930576070901044</v>
      </c>
      <c r="AX133" s="67">
        <f t="shared" si="89"/>
        <v>1851</v>
      </c>
      <c r="AY133" s="68">
        <f t="shared" si="90"/>
        <v>0.10716146587159159</v>
      </c>
      <c r="AZ133" s="67">
        <f t="shared" si="91"/>
        <v>-5901</v>
      </c>
      <c r="BA133" s="68">
        <f t="shared" si="92"/>
        <v>-0.30856515373352855</v>
      </c>
      <c r="BB133" s="67">
        <f t="shared" si="93"/>
        <v>4821</v>
      </c>
      <c r="BC133" s="68">
        <f t="shared" si="94"/>
        <v>0.36459199878998705</v>
      </c>
      <c r="BD133" s="39">
        <f t="shared" si="95"/>
        <v>-1376</v>
      </c>
      <c r="BE133" s="45">
        <f t="shared" si="96"/>
        <v>-7.0854788877445896E-2</v>
      </c>
    </row>
    <row r="134" spans="1:57" x14ac:dyDescent="0.3">
      <c r="A134" s="11" t="s">
        <v>114</v>
      </c>
      <c r="B134" s="36" t="s">
        <v>118</v>
      </c>
      <c r="C134" s="91">
        <v>6434</v>
      </c>
      <c r="D134" s="91">
        <v>7277</v>
      </c>
      <c r="E134" s="91">
        <v>7988</v>
      </c>
      <c r="F134" s="91">
        <v>8111</v>
      </c>
      <c r="G134" s="91">
        <v>8398</v>
      </c>
      <c r="H134" s="91">
        <v>7388</v>
      </c>
      <c r="I134" s="91">
        <v>7028</v>
      </c>
      <c r="J134" s="91">
        <v>6118</v>
      </c>
      <c r="K134" s="91">
        <v>6263</v>
      </c>
      <c r="L134" s="89">
        <v>7186</v>
      </c>
      <c r="M134" s="89">
        <v>7375</v>
      </c>
      <c r="N134" s="89">
        <v>7606</v>
      </c>
      <c r="O134" s="89">
        <v>8009</v>
      </c>
      <c r="P134" s="89">
        <v>8012</v>
      </c>
      <c r="Q134" s="87">
        <v>8624</v>
      </c>
      <c r="R134" s="12">
        <v>9291</v>
      </c>
      <c r="S134" s="12">
        <v>8387</v>
      </c>
      <c r="T134" s="12">
        <v>8221</v>
      </c>
      <c r="U134" s="12">
        <v>8861</v>
      </c>
      <c r="V134" s="12">
        <v>9607</v>
      </c>
      <c r="W134" s="12">
        <v>10238</v>
      </c>
      <c r="X134" s="12">
        <v>9672</v>
      </c>
      <c r="Y134" s="12">
        <v>9765</v>
      </c>
      <c r="Z134" s="12">
        <v>9842</v>
      </c>
      <c r="AA134" s="12">
        <v>10159</v>
      </c>
      <c r="AB134" s="83">
        <v>10289</v>
      </c>
      <c r="AC134" s="12">
        <v>9348</v>
      </c>
      <c r="AD134" s="12">
        <v>8664</v>
      </c>
      <c r="AE134" s="12">
        <v>8041</v>
      </c>
      <c r="AF134" s="12">
        <v>8107</v>
      </c>
      <c r="AG134" s="12">
        <v>7800</v>
      </c>
      <c r="AH134" s="12">
        <v>7685</v>
      </c>
      <c r="AI134" s="12">
        <v>7565</v>
      </c>
      <c r="AJ134" s="12">
        <v>7547</v>
      </c>
      <c r="AK134" s="12">
        <v>6028</v>
      </c>
      <c r="AL134" s="12">
        <v>6211</v>
      </c>
      <c r="AM134" s="12">
        <v>6235</v>
      </c>
      <c r="AN134" s="12">
        <v>6849</v>
      </c>
      <c r="AO134" s="12">
        <v>7041</v>
      </c>
      <c r="AP134" s="12">
        <v>7115</v>
      </c>
      <c r="AQ134" s="12">
        <v>7329</v>
      </c>
      <c r="AR134" s="36">
        <v>7419</v>
      </c>
      <c r="AS134" s="85">
        <v>7549</v>
      </c>
      <c r="AT134" s="67">
        <f t="shared" si="85"/>
        <v>954</v>
      </c>
      <c r="AU134" s="68">
        <f t="shared" si="86"/>
        <v>0.1482747901771837</v>
      </c>
      <c r="AV134" s="67">
        <f t="shared" si="87"/>
        <v>1903</v>
      </c>
      <c r="AW134" s="68">
        <f t="shared" si="88"/>
        <v>0.25757985923118576</v>
      </c>
      <c r="AX134" s="67">
        <f t="shared" si="89"/>
        <v>998</v>
      </c>
      <c r="AY134" s="68">
        <f t="shared" si="90"/>
        <v>0.10741577871058006</v>
      </c>
      <c r="AZ134" s="67">
        <f t="shared" si="91"/>
        <v>-4078</v>
      </c>
      <c r="BA134" s="68">
        <f t="shared" si="92"/>
        <v>-0.39634561181844685</v>
      </c>
      <c r="BB134" s="67">
        <f t="shared" si="93"/>
        <v>1338</v>
      </c>
      <c r="BC134" s="68">
        <f t="shared" si="94"/>
        <v>0.21542424730317178</v>
      </c>
      <c r="BD134" s="39">
        <f t="shared" si="95"/>
        <v>-2740</v>
      </c>
      <c r="BE134" s="45">
        <f t="shared" si="96"/>
        <v>-0.26630381961317917</v>
      </c>
    </row>
    <row r="135" spans="1:57" x14ac:dyDescent="0.3">
      <c r="A135" s="11" t="s">
        <v>115</v>
      </c>
      <c r="B135" s="36" t="s">
        <v>118</v>
      </c>
      <c r="C135" s="91">
        <v>11737</v>
      </c>
      <c r="D135" s="91">
        <v>12511</v>
      </c>
      <c r="E135" s="91">
        <v>13103</v>
      </c>
      <c r="F135" s="91">
        <v>13234</v>
      </c>
      <c r="G135" s="91">
        <v>12942</v>
      </c>
      <c r="H135" s="91">
        <v>10481</v>
      </c>
      <c r="I135" s="91">
        <v>10162</v>
      </c>
      <c r="J135" s="91">
        <v>9183</v>
      </c>
      <c r="K135" s="91">
        <v>9412</v>
      </c>
      <c r="L135" s="89">
        <v>10879</v>
      </c>
      <c r="M135" s="89">
        <v>11379</v>
      </c>
      <c r="N135" s="89">
        <v>11636</v>
      </c>
      <c r="O135" s="89">
        <v>12010</v>
      </c>
      <c r="P135" s="89">
        <v>12885</v>
      </c>
      <c r="Q135" s="87">
        <v>13689</v>
      </c>
      <c r="R135" s="12">
        <v>13617</v>
      </c>
      <c r="S135" s="12">
        <v>12640</v>
      </c>
      <c r="T135" s="12">
        <v>12600</v>
      </c>
      <c r="U135" s="12">
        <v>13049</v>
      </c>
      <c r="V135" s="12">
        <v>13818</v>
      </c>
      <c r="W135" s="12">
        <v>15071</v>
      </c>
      <c r="X135" s="12">
        <v>16228</v>
      </c>
      <c r="Y135" s="12">
        <v>16799</v>
      </c>
      <c r="Z135" s="12">
        <v>17402</v>
      </c>
      <c r="AA135" s="83">
        <v>19121</v>
      </c>
      <c r="AB135" s="12">
        <v>18980</v>
      </c>
      <c r="AC135" s="12">
        <v>18614</v>
      </c>
      <c r="AD135" s="12">
        <v>17986</v>
      </c>
      <c r="AE135" s="12">
        <v>16853</v>
      </c>
      <c r="AF135" s="12">
        <v>16638</v>
      </c>
      <c r="AG135" s="12">
        <v>16075</v>
      </c>
      <c r="AH135" s="12">
        <v>16508</v>
      </c>
      <c r="AI135" s="12">
        <v>16479</v>
      </c>
      <c r="AJ135" s="12">
        <v>15640</v>
      </c>
      <c r="AK135" s="12">
        <v>12825</v>
      </c>
      <c r="AL135" s="12">
        <v>13542</v>
      </c>
      <c r="AM135" s="12">
        <v>14839</v>
      </c>
      <c r="AN135" s="12">
        <v>15045</v>
      </c>
      <c r="AO135" s="12">
        <v>15265</v>
      </c>
      <c r="AP135" s="12">
        <v>16394</v>
      </c>
      <c r="AQ135" s="12">
        <v>16962</v>
      </c>
      <c r="AR135" s="36">
        <v>18049</v>
      </c>
      <c r="AS135" s="85">
        <v>17896</v>
      </c>
      <c r="AT135" s="67">
        <f t="shared" si="85"/>
        <v>-1256</v>
      </c>
      <c r="AU135" s="68">
        <f t="shared" si="86"/>
        <v>-0.10701201329130106</v>
      </c>
      <c r="AV135" s="67">
        <f t="shared" si="87"/>
        <v>3136</v>
      </c>
      <c r="AW135" s="68">
        <f t="shared" si="88"/>
        <v>0.29920809083102751</v>
      </c>
      <c r="AX135" s="67">
        <f t="shared" si="89"/>
        <v>5363</v>
      </c>
      <c r="AY135" s="68">
        <f t="shared" si="90"/>
        <v>0.39384592788426231</v>
      </c>
      <c r="AZ135" s="67">
        <f t="shared" si="91"/>
        <v>-5438</v>
      </c>
      <c r="BA135" s="68">
        <f t="shared" si="92"/>
        <v>-0.28651211801896737</v>
      </c>
      <c r="BB135" s="67">
        <f t="shared" si="93"/>
        <v>4354</v>
      </c>
      <c r="BC135" s="68">
        <f t="shared" si="94"/>
        <v>0.32151823955102654</v>
      </c>
      <c r="BD135" s="39">
        <f t="shared" si="95"/>
        <v>-1225</v>
      </c>
      <c r="BE135" s="45">
        <f t="shared" si="96"/>
        <v>-6.4065686941059519E-2</v>
      </c>
    </row>
    <row r="136" spans="1:57" x14ac:dyDescent="0.3">
      <c r="A136" s="51" t="s">
        <v>116</v>
      </c>
      <c r="B136" s="52" t="s">
        <v>118</v>
      </c>
      <c r="C136" s="93">
        <v>2813</v>
      </c>
      <c r="D136" s="93">
        <v>3527</v>
      </c>
      <c r="E136" s="93">
        <v>3907</v>
      </c>
      <c r="F136" s="93">
        <v>3986</v>
      </c>
      <c r="G136" s="93">
        <v>3892</v>
      </c>
      <c r="H136" s="93">
        <v>3019</v>
      </c>
      <c r="I136" s="93">
        <v>2901</v>
      </c>
      <c r="J136" s="93">
        <v>2865</v>
      </c>
      <c r="K136" s="93">
        <v>3137</v>
      </c>
      <c r="L136" s="90">
        <v>3660</v>
      </c>
      <c r="M136" s="90">
        <v>3705</v>
      </c>
      <c r="N136" s="90">
        <v>3970</v>
      </c>
      <c r="O136" s="90">
        <v>3962</v>
      </c>
      <c r="P136" s="90">
        <v>4269</v>
      </c>
      <c r="Q136" s="87">
        <v>4144</v>
      </c>
      <c r="R136" s="53">
        <v>4281</v>
      </c>
      <c r="S136" s="53">
        <v>3828</v>
      </c>
      <c r="T136" s="53">
        <v>3814</v>
      </c>
      <c r="U136" s="53">
        <v>4004</v>
      </c>
      <c r="V136" s="53">
        <v>4236</v>
      </c>
      <c r="W136" s="53">
        <v>4752</v>
      </c>
      <c r="X136" s="53">
        <v>4913</v>
      </c>
      <c r="Y136" s="53">
        <v>4812</v>
      </c>
      <c r="Z136" s="53">
        <v>4816</v>
      </c>
      <c r="AA136" s="53">
        <v>5012</v>
      </c>
      <c r="AB136" s="53">
        <v>5228</v>
      </c>
      <c r="AC136" s="53">
        <v>5615</v>
      </c>
      <c r="AD136" s="53">
        <v>5323</v>
      </c>
      <c r="AE136" s="84">
        <v>5698</v>
      </c>
      <c r="AF136" s="53">
        <v>5449</v>
      </c>
      <c r="AG136" s="53">
        <v>4991</v>
      </c>
      <c r="AH136" s="53">
        <v>4321</v>
      </c>
      <c r="AI136" s="53">
        <v>3803</v>
      </c>
      <c r="AJ136" s="53">
        <v>3504</v>
      </c>
      <c r="AK136" s="53">
        <v>3039</v>
      </c>
      <c r="AL136" s="53">
        <v>3097</v>
      </c>
      <c r="AM136" s="53">
        <v>3285</v>
      </c>
      <c r="AN136" s="53">
        <v>3644</v>
      </c>
      <c r="AO136" s="53">
        <v>3940</v>
      </c>
      <c r="AP136" s="53">
        <v>3987</v>
      </c>
      <c r="AQ136" s="53">
        <v>4158</v>
      </c>
      <c r="AR136" s="36">
        <v>4309</v>
      </c>
      <c r="AS136" s="85">
        <v>4258</v>
      </c>
      <c r="AT136" s="67">
        <f t="shared" si="85"/>
        <v>206</v>
      </c>
      <c r="AU136" s="68">
        <f t="shared" si="86"/>
        <v>7.3231425524351135E-2</v>
      </c>
      <c r="AV136" s="67">
        <f t="shared" si="87"/>
        <v>1262</v>
      </c>
      <c r="AW136" s="68">
        <f t="shared" si="88"/>
        <v>0.41801921165948985</v>
      </c>
      <c r="AX136" s="67">
        <f t="shared" si="89"/>
        <v>947</v>
      </c>
      <c r="AY136" s="68">
        <f t="shared" si="90"/>
        <v>0.2212099976640971</v>
      </c>
      <c r="AZ136" s="67">
        <f t="shared" si="91"/>
        <v>-2131</v>
      </c>
      <c r="BA136" s="68">
        <f t="shared" si="92"/>
        <v>-0.4076128538638103</v>
      </c>
      <c r="BB136" s="67">
        <f t="shared" si="93"/>
        <v>1161</v>
      </c>
      <c r="BC136" s="68">
        <f t="shared" si="94"/>
        <v>0.37487891507910875</v>
      </c>
      <c r="BD136" s="39">
        <f t="shared" si="95"/>
        <v>-1440</v>
      </c>
      <c r="BE136" s="45">
        <f t="shared" si="96"/>
        <v>-0.25272025272025267</v>
      </c>
    </row>
    <row r="137" spans="1:57" x14ac:dyDescent="0.3">
      <c r="A137" s="51"/>
      <c r="B137" s="52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T137" s="9"/>
      <c r="AU137" s="27"/>
      <c r="AV137" s="9"/>
      <c r="AW137" s="27"/>
      <c r="AX137" s="9"/>
      <c r="AY137" s="27"/>
      <c r="AZ137" s="9"/>
      <c r="BA137" s="27"/>
      <c r="BB137" s="12"/>
      <c r="BC137" s="14"/>
      <c r="BD137" s="12"/>
    </row>
    <row r="138" spans="1:57" x14ac:dyDescent="0.3">
      <c r="A138" s="11" t="s">
        <v>133</v>
      </c>
      <c r="B138" s="36" t="s">
        <v>125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78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36"/>
      <c r="AS138" s="85"/>
      <c r="AT138" s="9"/>
      <c r="AU138" s="27"/>
      <c r="AV138" s="9"/>
      <c r="AW138" s="27"/>
      <c r="AX138" s="9"/>
      <c r="AY138" s="27"/>
      <c r="AZ138" s="9"/>
      <c r="BA138" s="27"/>
    </row>
    <row r="139" spans="1:57" s="13" customFormat="1" ht="28.8" x14ac:dyDescent="0.3">
      <c r="A139" s="79" t="s">
        <v>124</v>
      </c>
      <c r="B139" s="36" t="s">
        <v>125</v>
      </c>
      <c r="C139" s="36">
        <v>6025</v>
      </c>
      <c r="D139" s="36">
        <v>6213</v>
      </c>
      <c r="E139" s="36">
        <v>6714</v>
      </c>
      <c r="F139" s="36">
        <v>8232</v>
      </c>
      <c r="G139" s="36">
        <v>10887</v>
      </c>
      <c r="H139" s="36">
        <v>12243</v>
      </c>
      <c r="I139" s="36">
        <v>9926</v>
      </c>
      <c r="J139" s="36">
        <v>8950</v>
      </c>
      <c r="K139" s="52">
        <v>7921</v>
      </c>
      <c r="L139" s="36">
        <v>8772</v>
      </c>
      <c r="M139" s="36">
        <v>9007</v>
      </c>
      <c r="N139" s="36">
        <v>7814</v>
      </c>
      <c r="O139" s="36">
        <v>9176</v>
      </c>
      <c r="P139" s="36">
        <v>9449</v>
      </c>
      <c r="Q139" s="36">
        <v>10256</v>
      </c>
      <c r="R139" s="12">
        <v>10766</v>
      </c>
      <c r="S139" s="12">
        <v>9948</v>
      </c>
      <c r="T139" s="12">
        <v>9351</v>
      </c>
      <c r="U139" s="12">
        <v>10712</v>
      </c>
      <c r="V139" s="12">
        <v>12266</v>
      </c>
      <c r="W139" s="12">
        <v>11213</v>
      </c>
      <c r="X139" s="12">
        <v>11096</v>
      </c>
      <c r="Y139" s="12">
        <v>2028</v>
      </c>
      <c r="Z139" s="12">
        <v>8666</v>
      </c>
      <c r="AA139" s="12">
        <v>8009</v>
      </c>
      <c r="AB139" s="12">
        <v>8211</v>
      </c>
      <c r="AC139" s="76">
        <v>0</v>
      </c>
      <c r="AD139" s="76">
        <v>0</v>
      </c>
      <c r="AE139" s="76">
        <v>0</v>
      </c>
      <c r="AF139" s="76">
        <v>0</v>
      </c>
      <c r="AG139" s="76">
        <v>0</v>
      </c>
      <c r="AH139" s="76">
        <v>0</v>
      </c>
      <c r="AI139" s="76">
        <v>0</v>
      </c>
      <c r="AJ139" s="13">
        <v>5397</v>
      </c>
      <c r="AK139" s="13">
        <v>6292</v>
      </c>
      <c r="AL139" s="13">
        <v>4755</v>
      </c>
      <c r="AM139" s="13">
        <v>5579</v>
      </c>
      <c r="AN139" s="13">
        <v>7332</v>
      </c>
      <c r="AO139" s="13">
        <v>9795</v>
      </c>
      <c r="AP139" s="13">
        <v>10583</v>
      </c>
      <c r="AQ139" s="13">
        <v>8836</v>
      </c>
      <c r="AR139" s="13">
        <v>7689</v>
      </c>
      <c r="AS139" s="13">
        <v>12897</v>
      </c>
    </row>
    <row r="140" spans="1:57" x14ac:dyDescent="0.3">
      <c r="A140" s="113" t="s">
        <v>166</v>
      </c>
    </row>
    <row r="141" spans="1:57" x14ac:dyDescent="0.3">
      <c r="A141" s="77" t="s">
        <v>164</v>
      </c>
    </row>
    <row r="142" spans="1:57" ht="16.2" x14ac:dyDescent="0.3">
      <c r="A142" s="11" t="s">
        <v>167</v>
      </c>
    </row>
    <row r="143" spans="1:57" ht="16.2" x14ac:dyDescent="0.3">
      <c r="A143" s="77" t="s">
        <v>168</v>
      </c>
    </row>
    <row r="144" spans="1:57" x14ac:dyDescent="0.3">
      <c r="A144" s="48" t="s">
        <v>165</v>
      </c>
    </row>
  </sheetData>
  <autoFilter ref="A48:BE136" xr:uid="{00000000-0009-0000-0000-000000000000}">
    <sortState ref="A49:BE136">
      <sortCondition ref="A48:A136"/>
    </sortState>
  </autoFilter>
  <mergeCells count="19">
    <mergeCell ref="B5:C5"/>
    <mergeCell ref="V7:W7"/>
    <mergeCell ref="T26:U26"/>
    <mergeCell ref="V26:W26"/>
    <mergeCell ref="BB46:BC46"/>
    <mergeCell ref="BD46:BE46"/>
    <mergeCell ref="L7:M7"/>
    <mergeCell ref="N7:O7"/>
    <mergeCell ref="P7:Q7"/>
    <mergeCell ref="R7:S7"/>
    <mergeCell ref="T7:U7"/>
    <mergeCell ref="AT46:AU46"/>
    <mergeCell ref="AV46:AW46"/>
    <mergeCell ref="AX46:AY46"/>
    <mergeCell ref="AZ46:BA46"/>
    <mergeCell ref="L26:M26"/>
    <mergeCell ref="N26:O26"/>
    <mergeCell ref="P26:Q26"/>
    <mergeCell ref="R26:S26"/>
  </mergeCells>
  <phoneticPr fontId="0" type="noConversion"/>
  <pageMargins left="0.25" right="0.25" top="0.75" bottom="0.75" header="0.5" footer="0.5"/>
  <pageSetup paperSize="5" scale="50" orientation="landscape" horizontalDpi="1200" verticalDpi="1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CountyTotals_Crosstab</vt:lpstr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dknox</dc:creator>
  <cp:lastModifiedBy>Douglas Oplinger</cp:lastModifiedBy>
  <cp:lastPrinted>2017-10-19T15:49:43Z</cp:lastPrinted>
  <dcterms:created xsi:type="dcterms:W3CDTF">2017-09-23T13:17:38Z</dcterms:created>
  <dcterms:modified xsi:type="dcterms:W3CDTF">2018-06-20T12:27:28Z</dcterms:modified>
</cp:coreProperties>
</file>