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backupFile="1"/>
  <bookViews>
    <workbookView xWindow="-15" yWindow="-15" windowWidth="28860" windowHeight="6375"/>
  </bookViews>
  <sheets>
    <sheet name="CountyTotals_Crosstab" sheetId="1" r:id="rId1"/>
  </sheets>
  <definedNames>
    <definedName name="_xlnm._FilterDatabase" localSheetId="0" hidden="1">CountyTotals_Crosstab!$A$48:$BE$136</definedName>
  </definedNames>
  <calcPr calcId="125725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39" i="1"/>
  <c r="J139"/>
  <c r="K139"/>
  <c r="L139"/>
  <c r="M139"/>
  <c r="N139"/>
  <c r="O139"/>
  <c r="P139"/>
  <c r="Q139"/>
  <c r="AS5"/>
  <c r="H139"/>
  <c r="AC5" l="1"/>
  <c r="AD5"/>
  <c r="AE5"/>
  <c r="AF5"/>
  <c r="AG5"/>
  <c r="AH5"/>
  <c r="AI5"/>
  <c r="AJ5"/>
  <c r="AK5"/>
  <c r="AL5"/>
  <c r="AM5"/>
  <c r="AN5"/>
  <c r="AO5"/>
  <c r="AP5"/>
  <c r="AQ5"/>
  <c r="AR5"/>
  <c r="S5"/>
  <c r="T5"/>
  <c r="U5"/>
  <c r="V5"/>
  <c r="W5"/>
  <c r="X5"/>
  <c r="Y5"/>
  <c r="Z5"/>
  <c r="AA5"/>
  <c r="AB5"/>
  <c r="M5"/>
  <c r="N5"/>
  <c r="O5"/>
  <c r="P5"/>
  <c r="Q5"/>
  <c r="R5"/>
  <c r="E5"/>
  <c r="F5"/>
  <c r="G5"/>
  <c r="H5"/>
  <c r="I5"/>
  <c r="J5"/>
  <c r="K5"/>
  <c r="L5"/>
  <c r="D5"/>
  <c r="AT49"/>
  <c r="AU49"/>
  <c r="AV49"/>
  <c r="AW49"/>
  <c r="AX49"/>
  <c r="AY49"/>
  <c r="AZ49"/>
  <c r="BA49"/>
  <c r="BB49"/>
  <c r="BC49"/>
  <c r="BD49"/>
  <c r="BE49"/>
  <c r="AT50"/>
  <c r="AU50"/>
  <c r="AV50"/>
  <c r="AW50"/>
  <c r="AX50"/>
  <c r="AY50"/>
  <c r="AZ50"/>
  <c r="BA50"/>
  <c r="BB50"/>
  <c r="BC50"/>
  <c r="BD50"/>
  <c r="BE50"/>
  <c r="AT51"/>
  <c r="AU51"/>
  <c r="AV51"/>
  <c r="AW51"/>
  <c r="AX51"/>
  <c r="AY51"/>
  <c r="AZ51"/>
  <c r="BA51"/>
  <c r="BB51"/>
  <c r="BC51"/>
  <c r="BD51"/>
  <c r="BE51"/>
  <c r="AT52"/>
  <c r="AU52"/>
  <c r="AV52"/>
  <c r="AW52"/>
  <c r="AX52"/>
  <c r="AY52"/>
  <c r="AZ52"/>
  <c r="BA52"/>
  <c r="BB52"/>
  <c r="BC52"/>
  <c r="BD52"/>
  <c r="BE52"/>
  <c r="AT53"/>
  <c r="AU53"/>
  <c r="AV53"/>
  <c r="AW53"/>
  <c r="AX53"/>
  <c r="AY53"/>
  <c r="AZ53"/>
  <c r="BA53"/>
  <c r="BB53"/>
  <c r="BC53"/>
  <c r="BD53"/>
  <c r="BE53"/>
  <c r="AT54"/>
  <c r="AU54"/>
  <c r="AV54"/>
  <c r="AW54"/>
  <c r="AX54"/>
  <c r="AY54"/>
  <c r="AZ54"/>
  <c r="BA54"/>
  <c r="BB54"/>
  <c r="BC54"/>
  <c r="BD54"/>
  <c r="BE54"/>
  <c r="AT55"/>
  <c r="AU55"/>
  <c r="AV55"/>
  <c r="AW55"/>
  <c r="AX55"/>
  <c r="AY55"/>
  <c r="AZ55"/>
  <c r="BA55"/>
  <c r="BB55"/>
  <c r="BC55"/>
  <c r="BD55"/>
  <c r="BE55"/>
  <c r="AT56"/>
  <c r="AU56"/>
  <c r="AV56"/>
  <c r="AW56"/>
  <c r="AX56"/>
  <c r="AY56"/>
  <c r="AZ56"/>
  <c r="BA56"/>
  <c r="BB56"/>
  <c r="BC56"/>
  <c r="BD56"/>
  <c r="BE56"/>
  <c r="AT57"/>
  <c r="AU57"/>
  <c r="AV57"/>
  <c r="AW57"/>
  <c r="AX57"/>
  <c r="AY57"/>
  <c r="AZ57"/>
  <c r="BA57"/>
  <c r="BB57"/>
  <c r="BC57"/>
  <c r="BD57"/>
  <c r="BE57"/>
  <c r="AT58"/>
  <c r="AU58"/>
  <c r="AV58"/>
  <c r="AW58"/>
  <c r="AX58"/>
  <c r="AY58"/>
  <c r="AZ58"/>
  <c r="BA58"/>
  <c r="BB58"/>
  <c r="BC58"/>
  <c r="BD58"/>
  <c r="BE58"/>
  <c r="AT59"/>
  <c r="AU59"/>
  <c r="AV59"/>
  <c r="AW59"/>
  <c r="AX59"/>
  <c r="AY59"/>
  <c r="AZ59"/>
  <c r="BA59"/>
  <c r="BB59"/>
  <c r="BC59"/>
  <c r="BD59"/>
  <c r="BE59"/>
  <c r="AT60"/>
  <c r="AU60"/>
  <c r="AV60"/>
  <c r="AW60"/>
  <c r="AX60"/>
  <c r="AY60"/>
  <c r="AZ60"/>
  <c r="BA60"/>
  <c r="BB60"/>
  <c r="BC60"/>
  <c r="BD60"/>
  <c r="BE60"/>
  <c r="AT61"/>
  <c r="AU61"/>
  <c r="AV61"/>
  <c r="AW61"/>
  <c r="AX61"/>
  <c r="AY61"/>
  <c r="AZ61"/>
  <c r="BA61"/>
  <c r="BB61"/>
  <c r="BC61"/>
  <c r="BD61"/>
  <c r="BE61"/>
  <c r="AT62"/>
  <c r="AU62"/>
  <c r="AV62"/>
  <c r="AW62"/>
  <c r="AX62"/>
  <c r="AY62"/>
  <c r="AZ62"/>
  <c r="BA62"/>
  <c r="BB62"/>
  <c r="BC62"/>
  <c r="BD62"/>
  <c r="BE62"/>
  <c r="AT63"/>
  <c r="AU63"/>
  <c r="AV63"/>
  <c r="AW63"/>
  <c r="AX63"/>
  <c r="AY63"/>
  <c r="AZ63"/>
  <c r="BA63"/>
  <c r="BB63"/>
  <c r="BC63"/>
  <c r="BD63"/>
  <c r="BE63"/>
  <c r="AT64"/>
  <c r="AU64"/>
  <c r="AV64"/>
  <c r="AW64"/>
  <c r="AX64"/>
  <c r="AY64"/>
  <c r="AZ64"/>
  <c r="BA64"/>
  <c r="BB64"/>
  <c r="BC64"/>
  <c r="BD64"/>
  <c r="BE64"/>
  <c r="AT65"/>
  <c r="AU65"/>
  <c r="AV65"/>
  <c r="AW65"/>
  <c r="AX65"/>
  <c r="AY65"/>
  <c r="AZ65"/>
  <c r="BA65"/>
  <c r="BB65"/>
  <c r="BC65"/>
  <c r="BD65"/>
  <c r="BE65"/>
  <c r="AT66"/>
  <c r="AU66"/>
  <c r="AV66"/>
  <c r="AW66"/>
  <c r="AX66"/>
  <c r="AY66"/>
  <c r="AZ66"/>
  <c r="BA66"/>
  <c r="BB66"/>
  <c r="BC66"/>
  <c r="BD66"/>
  <c r="BE66"/>
  <c r="AT67"/>
  <c r="AU67"/>
  <c r="AV67"/>
  <c r="AW67"/>
  <c r="AX67"/>
  <c r="AY67"/>
  <c r="AZ67"/>
  <c r="BA67"/>
  <c r="BB67"/>
  <c r="BC67"/>
  <c r="BD67"/>
  <c r="BE67"/>
  <c r="AT68"/>
  <c r="AU68"/>
  <c r="AV68"/>
  <c r="AW68"/>
  <c r="AX68"/>
  <c r="AY68"/>
  <c r="AZ68"/>
  <c r="BA68"/>
  <c r="BB68"/>
  <c r="BC68"/>
  <c r="BD68"/>
  <c r="BE68"/>
  <c r="AT69"/>
  <c r="AU69"/>
  <c r="AV69"/>
  <c r="AW69"/>
  <c r="AX69"/>
  <c r="AY69"/>
  <c r="AZ69"/>
  <c r="BA69"/>
  <c r="BB69"/>
  <c r="BC69"/>
  <c r="BD69"/>
  <c r="BE69"/>
  <c r="AT70"/>
  <c r="AU70"/>
  <c r="AV70"/>
  <c r="AW70"/>
  <c r="AX70"/>
  <c r="AY70"/>
  <c r="AZ70"/>
  <c r="BA70"/>
  <c r="BB70"/>
  <c r="BC70"/>
  <c r="BD70"/>
  <c r="BE70"/>
  <c r="AT71"/>
  <c r="AU71"/>
  <c r="AV71"/>
  <c r="AW71"/>
  <c r="AX71"/>
  <c r="AY71"/>
  <c r="AZ71"/>
  <c r="BA71"/>
  <c r="BB71"/>
  <c r="BC71"/>
  <c r="BD71"/>
  <c r="BE71"/>
  <c r="AT72"/>
  <c r="AU72"/>
  <c r="AV72"/>
  <c r="AW72"/>
  <c r="AX72"/>
  <c r="AY72"/>
  <c r="AZ72"/>
  <c r="BA72"/>
  <c r="BB72"/>
  <c r="BC72"/>
  <c r="BD72"/>
  <c r="BE72"/>
  <c r="AT73"/>
  <c r="AU73"/>
  <c r="AV73"/>
  <c r="AW73"/>
  <c r="AX73"/>
  <c r="AY73"/>
  <c r="AZ73"/>
  <c r="BA73"/>
  <c r="BB73"/>
  <c r="BC73"/>
  <c r="BD73"/>
  <c r="BE73"/>
  <c r="AT74"/>
  <c r="AU74"/>
  <c r="AV74"/>
  <c r="AW74"/>
  <c r="AX74"/>
  <c r="AY74"/>
  <c r="AZ74"/>
  <c r="BA74"/>
  <c r="BB74"/>
  <c r="BC74"/>
  <c r="BD74"/>
  <c r="BE74"/>
  <c r="AT75"/>
  <c r="AU75"/>
  <c r="AV75"/>
  <c r="AW75"/>
  <c r="AX75"/>
  <c r="AY75"/>
  <c r="AZ75"/>
  <c r="BA75"/>
  <c r="BB75"/>
  <c r="BC75"/>
  <c r="BD75"/>
  <c r="BE75"/>
  <c r="AT76"/>
  <c r="AU76"/>
  <c r="AV76"/>
  <c r="AW76"/>
  <c r="AX76"/>
  <c r="AY76"/>
  <c r="AZ76"/>
  <c r="BA76"/>
  <c r="BB76"/>
  <c r="BC76"/>
  <c r="BD76"/>
  <c r="BE76"/>
  <c r="AT77"/>
  <c r="AU77"/>
  <c r="AV77"/>
  <c r="AW77"/>
  <c r="AX77"/>
  <c r="AY77"/>
  <c r="AZ77"/>
  <c r="BA77"/>
  <c r="BB77"/>
  <c r="BC77"/>
  <c r="BD77"/>
  <c r="BE77"/>
  <c r="AT78"/>
  <c r="AU78"/>
  <c r="AV78"/>
  <c r="AW78"/>
  <c r="AX78"/>
  <c r="AY78"/>
  <c r="AZ78"/>
  <c r="BA78"/>
  <c r="BB78"/>
  <c r="BC78"/>
  <c r="BD78"/>
  <c r="BE78"/>
  <c r="AT79"/>
  <c r="AU79"/>
  <c r="AV79"/>
  <c r="AW79"/>
  <c r="AX79"/>
  <c r="AY79"/>
  <c r="AZ79"/>
  <c r="BA79"/>
  <c r="BB79"/>
  <c r="BC79"/>
  <c r="BD79"/>
  <c r="BE79"/>
  <c r="AT80"/>
  <c r="AU80"/>
  <c r="AV80"/>
  <c r="AW80"/>
  <c r="AX80"/>
  <c r="AY80"/>
  <c r="AZ80"/>
  <c r="BA80"/>
  <c r="BB80"/>
  <c r="BC80"/>
  <c r="BD80"/>
  <c r="BE80"/>
  <c r="AT81"/>
  <c r="AU81"/>
  <c r="AV81"/>
  <c r="AW81"/>
  <c r="AX81"/>
  <c r="AY81"/>
  <c r="AZ81"/>
  <c r="BA81"/>
  <c r="BB81"/>
  <c r="BC81"/>
  <c r="BD81"/>
  <c r="BE81"/>
  <c r="AT82"/>
  <c r="AU82"/>
  <c r="AV82"/>
  <c r="AW82"/>
  <c r="AX82"/>
  <c r="AY82"/>
  <c r="AZ82"/>
  <c r="BA82"/>
  <c r="BB82"/>
  <c r="BC82"/>
  <c r="BD82"/>
  <c r="BE82"/>
  <c r="AT83"/>
  <c r="AU83"/>
  <c r="AV83"/>
  <c r="AW83"/>
  <c r="AX83"/>
  <c r="AY83"/>
  <c r="AZ83"/>
  <c r="BA83"/>
  <c r="BB83"/>
  <c r="BC83"/>
  <c r="BD83"/>
  <c r="BE83"/>
  <c r="AT84"/>
  <c r="AU84"/>
  <c r="AV84"/>
  <c r="AW84"/>
  <c r="AX84"/>
  <c r="AY84"/>
  <c r="AZ84"/>
  <c r="BA84"/>
  <c r="BB84"/>
  <c r="BC84"/>
  <c r="BD84"/>
  <c r="BE84"/>
  <c r="AT85"/>
  <c r="AU85"/>
  <c r="AV85"/>
  <c r="AW85"/>
  <c r="AX85"/>
  <c r="AY85"/>
  <c r="AZ85"/>
  <c r="BA85"/>
  <c r="BB85"/>
  <c r="BC85"/>
  <c r="BD85"/>
  <c r="BE85"/>
  <c r="AT86"/>
  <c r="AU86"/>
  <c r="AV86"/>
  <c r="AW86"/>
  <c r="AX86"/>
  <c r="AY86"/>
  <c r="AZ86"/>
  <c r="BA86"/>
  <c r="BB86"/>
  <c r="BC86"/>
  <c r="BD86"/>
  <c r="BE86"/>
  <c r="AT87"/>
  <c r="AU87"/>
  <c r="AV87"/>
  <c r="AW87"/>
  <c r="AX87"/>
  <c r="AY87"/>
  <c r="AZ87"/>
  <c r="BA87"/>
  <c r="BB87"/>
  <c r="BC87"/>
  <c r="BD87"/>
  <c r="BE87"/>
  <c r="AT88"/>
  <c r="AU88"/>
  <c r="AV88"/>
  <c r="AW88"/>
  <c r="AX88"/>
  <c r="AY88"/>
  <c r="AZ88"/>
  <c r="BA88"/>
  <c r="BB88"/>
  <c r="BC88"/>
  <c r="BD88"/>
  <c r="BE88"/>
  <c r="AT89"/>
  <c r="AU89"/>
  <c r="AV89"/>
  <c r="AW89"/>
  <c r="AX89"/>
  <c r="AY89"/>
  <c r="AZ89"/>
  <c r="BA89"/>
  <c r="BB89"/>
  <c r="BC89"/>
  <c r="BD89"/>
  <c r="BE89"/>
  <c r="AT90"/>
  <c r="AU90"/>
  <c r="AV90"/>
  <c r="AW90"/>
  <c r="AX90"/>
  <c r="AY90"/>
  <c r="AZ90"/>
  <c r="BA90"/>
  <c r="BB90"/>
  <c r="BC90"/>
  <c r="BD90"/>
  <c r="BE90"/>
  <c r="AT91"/>
  <c r="AU91"/>
  <c r="AV91"/>
  <c r="AW91"/>
  <c r="AX91"/>
  <c r="AY91"/>
  <c r="AZ91"/>
  <c r="BA91"/>
  <c r="BB91"/>
  <c r="BC91"/>
  <c r="BD91"/>
  <c r="BE91"/>
  <c r="AT92"/>
  <c r="AU92"/>
  <c r="AV92"/>
  <c r="AW92"/>
  <c r="AX92"/>
  <c r="AY92"/>
  <c r="AZ92"/>
  <c r="BA92"/>
  <c r="BB92"/>
  <c r="BC92"/>
  <c r="BD92"/>
  <c r="BE92"/>
  <c r="AT93"/>
  <c r="AU93"/>
  <c r="AV93"/>
  <c r="AW93"/>
  <c r="AX93"/>
  <c r="AY93"/>
  <c r="AZ93"/>
  <c r="BA93"/>
  <c r="BB93"/>
  <c r="BC93"/>
  <c r="BD93"/>
  <c r="BE93"/>
  <c r="AT94"/>
  <c r="AU94"/>
  <c r="AV94"/>
  <c r="AW94"/>
  <c r="AX94"/>
  <c r="AY94"/>
  <c r="AZ94"/>
  <c r="BA94"/>
  <c r="BB94"/>
  <c r="BC94"/>
  <c r="BD94"/>
  <c r="BE94"/>
  <c r="AT95"/>
  <c r="AU95"/>
  <c r="AV95"/>
  <c r="AW95"/>
  <c r="AX95"/>
  <c r="AY95"/>
  <c r="AZ95"/>
  <c r="BA95"/>
  <c r="BB95"/>
  <c r="BC95"/>
  <c r="BD95"/>
  <c r="BE95"/>
  <c r="AT96"/>
  <c r="AU96"/>
  <c r="AV96"/>
  <c r="AW96"/>
  <c r="AX96"/>
  <c r="AY96"/>
  <c r="AZ96"/>
  <c r="BA96"/>
  <c r="BB96"/>
  <c r="BC96"/>
  <c r="BD96"/>
  <c r="BE96"/>
  <c r="AT97"/>
  <c r="AU97"/>
  <c r="AV97"/>
  <c r="AW97"/>
  <c r="AX97"/>
  <c r="AY97"/>
  <c r="AZ97"/>
  <c r="BA97"/>
  <c r="BB97"/>
  <c r="BC97"/>
  <c r="BD97"/>
  <c r="BE97"/>
  <c r="AT98"/>
  <c r="AU98"/>
  <c r="AV98"/>
  <c r="AW98"/>
  <c r="AX98"/>
  <c r="AY98"/>
  <c r="AZ98"/>
  <c r="BA98"/>
  <c r="BB98"/>
  <c r="BC98"/>
  <c r="BD98"/>
  <c r="BE98"/>
  <c r="AT99"/>
  <c r="AU99"/>
  <c r="AV99"/>
  <c r="AW99"/>
  <c r="AX99"/>
  <c r="AY99"/>
  <c r="AZ99"/>
  <c r="BA99"/>
  <c r="BB99"/>
  <c r="BC99"/>
  <c r="BD99"/>
  <c r="BE99"/>
  <c r="AT100"/>
  <c r="AU100"/>
  <c r="AV100"/>
  <c r="AW100"/>
  <c r="AX100"/>
  <c r="AY100"/>
  <c r="AZ100"/>
  <c r="BA100"/>
  <c r="BB100"/>
  <c r="BC100"/>
  <c r="BD100"/>
  <c r="BE100"/>
  <c r="AT101"/>
  <c r="AU101"/>
  <c r="AV101"/>
  <c r="AW101"/>
  <c r="AX101"/>
  <c r="AY101"/>
  <c r="AZ101"/>
  <c r="BA101"/>
  <c r="BB101"/>
  <c r="BC101"/>
  <c r="BD101"/>
  <c r="BE101"/>
  <c r="AT102"/>
  <c r="AU102"/>
  <c r="AV102"/>
  <c r="AW102"/>
  <c r="AX102"/>
  <c r="AY102"/>
  <c r="AZ102"/>
  <c r="BA102"/>
  <c r="BB102"/>
  <c r="BC102"/>
  <c r="BD102"/>
  <c r="BE102"/>
  <c r="AT103"/>
  <c r="AU103"/>
  <c r="AV103"/>
  <c r="AW103"/>
  <c r="AX103"/>
  <c r="AY103"/>
  <c r="AZ103"/>
  <c r="BA103"/>
  <c r="BB103"/>
  <c r="BC103"/>
  <c r="BD103"/>
  <c r="BE103"/>
  <c r="AT104"/>
  <c r="AU104"/>
  <c r="AV104"/>
  <c r="AW104"/>
  <c r="AX104"/>
  <c r="AY104"/>
  <c r="AZ104"/>
  <c r="BA104"/>
  <c r="BB104"/>
  <c r="BC104"/>
  <c r="BD104"/>
  <c r="BE104"/>
  <c r="AT105"/>
  <c r="AU105"/>
  <c r="AV105"/>
  <c r="AW105"/>
  <c r="AX105"/>
  <c r="AY105"/>
  <c r="AZ105"/>
  <c r="BA105"/>
  <c r="BB105"/>
  <c r="BC105"/>
  <c r="BD105"/>
  <c r="BE105"/>
  <c r="AT106"/>
  <c r="AU106"/>
  <c r="AV106"/>
  <c r="AW106"/>
  <c r="AX106"/>
  <c r="AY106"/>
  <c r="AZ106"/>
  <c r="BA106"/>
  <c r="BB106"/>
  <c r="BC106"/>
  <c r="BD106"/>
  <c r="BE106"/>
  <c r="AT107"/>
  <c r="AU107"/>
  <c r="AV107"/>
  <c r="AW107"/>
  <c r="AX107"/>
  <c r="AY107"/>
  <c r="AZ107"/>
  <c r="BA107"/>
  <c r="BB107"/>
  <c r="BC107"/>
  <c r="BD107"/>
  <c r="BE107"/>
  <c r="AT108"/>
  <c r="AU108"/>
  <c r="AV108"/>
  <c r="AW108"/>
  <c r="AX108"/>
  <c r="AY108"/>
  <c r="AZ108"/>
  <c r="BA108"/>
  <c r="BB108"/>
  <c r="BC108"/>
  <c r="BD108"/>
  <c r="BE108"/>
  <c r="AT109"/>
  <c r="AU109"/>
  <c r="AV109"/>
  <c r="AW109"/>
  <c r="AX109"/>
  <c r="AY109"/>
  <c r="AZ109"/>
  <c r="BA109"/>
  <c r="BB109"/>
  <c r="BC109"/>
  <c r="BD109"/>
  <c r="BE109"/>
  <c r="AT110"/>
  <c r="AU110"/>
  <c r="AV110"/>
  <c r="AW110"/>
  <c r="AX110"/>
  <c r="AY110"/>
  <c r="AZ110"/>
  <c r="BA110"/>
  <c r="BB110"/>
  <c r="BC110"/>
  <c r="BD110"/>
  <c r="BE110"/>
  <c r="AT111"/>
  <c r="AU111"/>
  <c r="AV111"/>
  <c r="AW111"/>
  <c r="AX111"/>
  <c r="AY111"/>
  <c r="AZ111"/>
  <c r="BA111"/>
  <c r="BB111"/>
  <c r="BC111"/>
  <c r="BD111"/>
  <c r="BE111"/>
  <c r="AT112"/>
  <c r="AU112"/>
  <c r="AV112"/>
  <c r="AW112"/>
  <c r="AX112"/>
  <c r="AY112"/>
  <c r="AZ112"/>
  <c r="BA112"/>
  <c r="BB112"/>
  <c r="BC112"/>
  <c r="BD112"/>
  <c r="BE112"/>
  <c r="AT113"/>
  <c r="AU113"/>
  <c r="AV113"/>
  <c r="AW113"/>
  <c r="AX113"/>
  <c r="AY113"/>
  <c r="AZ113"/>
  <c r="BA113"/>
  <c r="BB113"/>
  <c r="BC113"/>
  <c r="BD113"/>
  <c r="BE113"/>
  <c r="AT114"/>
  <c r="AU114"/>
  <c r="AV114"/>
  <c r="AW114"/>
  <c r="AX114"/>
  <c r="AY114"/>
  <c r="AZ114"/>
  <c r="BA114"/>
  <c r="BB114"/>
  <c r="BC114"/>
  <c r="BD114"/>
  <c r="BE114"/>
  <c r="AT115"/>
  <c r="AU115"/>
  <c r="AV115"/>
  <c r="AW115"/>
  <c r="AX115"/>
  <c r="AY115"/>
  <c r="AZ115"/>
  <c r="BA115"/>
  <c r="BB115"/>
  <c r="BC115"/>
  <c r="BD115"/>
  <c r="BE115"/>
  <c r="AT116"/>
  <c r="AU116"/>
  <c r="AV116"/>
  <c r="AW116"/>
  <c r="AX116"/>
  <c r="AY116"/>
  <c r="AZ116"/>
  <c r="BA116"/>
  <c r="BB116"/>
  <c r="BC116"/>
  <c r="BD116"/>
  <c r="BE116"/>
  <c r="AT117"/>
  <c r="AU117"/>
  <c r="AV117"/>
  <c r="AW117"/>
  <c r="AX117"/>
  <c r="AY117"/>
  <c r="AZ117"/>
  <c r="BA117"/>
  <c r="BB117"/>
  <c r="BC117"/>
  <c r="BD117"/>
  <c r="BE117"/>
  <c r="AT118"/>
  <c r="AU118"/>
  <c r="AV118"/>
  <c r="AW118"/>
  <c r="AX118"/>
  <c r="AY118"/>
  <c r="AZ118"/>
  <c r="BA118"/>
  <c r="BB118"/>
  <c r="BC118"/>
  <c r="BD118"/>
  <c r="BE118"/>
  <c r="AT119"/>
  <c r="AU119"/>
  <c r="AV119"/>
  <c r="AW119"/>
  <c r="AX119"/>
  <c r="AY119"/>
  <c r="AZ119"/>
  <c r="BA119"/>
  <c r="BB119"/>
  <c r="BC119"/>
  <c r="BD119"/>
  <c r="BE119"/>
  <c r="AT120"/>
  <c r="AU120"/>
  <c r="AV120"/>
  <c r="AW120"/>
  <c r="AX120"/>
  <c r="AY120"/>
  <c r="AZ120"/>
  <c r="BA120"/>
  <c r="BB120"/>
  <c r="BC120"/>
  <c r="BD120"/>
  <c r="BE120"/>
  <c r="AT121"/>
  <c r="AU121"/>
  <c r="AV121"/>
  <c r="AW121"/>
  <c r="AX121"/>
  <c r="AY121"/>
  <c r="AZ121"/>
  <c r="BA121"/>
  <c r="BB121"/>
  <c r="BC121"/>
  <c r="BD121"/>
  <c r="BE121"/>
  <c r="AT122"/>
  <c r="AU122"/>
  <c r="AV122"/>
  <c r="AW122"/>
  <c r="AX122"/>
  <c r="AY122"/>
  <c r="AZ122"/>
  <c r="BA122"/>
  <c r="BB122"/>
  <c r="BC122"/>
  <c r="BD122"/>
  <c r="BE122"/>
  <c r="AT123"/>
  <c r="AU123"/>
  <c r="AV123"/>
  <c r="AW123"/>
  <c r="AX123"/>
  <c r="AY123"/>
  <c r="AZ123"/>
  <c r="BA123"/>
  <c r="BB123"/>
  <c r="BC123"/>
  <c r="BD123"/>
  <c r="BE123"/>
  <c r="AT124"/>
  <c r="AU124"/>
  <c r="AV124"/>
  <c r="AW124"/>
  <c r="AX124"/>
  <c r="AY124"/>
  <c r="AZ124"/>
  <c r="BA124"/>
  <c r="BB124"/>
  <c r="BC124"/>
  <c r="BD124"/>
  <c r="BE124"/>
  <c r="AT125"/>
  <c r="AU125"/>
  <c r="AV125"/>
  <c r="AW125"/>
  <c r="AX125"/>
  <c r="AY125"/>
  <c r="AZ125"/>
  <c r="BA125"/>
  <c r="BB125"/>
  <c r="BC125"/>
  <c r="BD125"/>
  <c r="BE125"/>
  <c r="AT126"/>
  <c r="AU126"/>
  <c r="AV126"/>
  <c r="AW126"/>
  <c r="AX126"/>
  <c r="AY126"/>
  <c r="AZ126"/>
  <c r="BA126"/>
  <c r="BB126"/>
  <c r="BC126"/>
  <c r="BD126"/>
  <c r="BE126"/>
  <c r="AT127"/>
  <c r="AU127"/>
  <c r="AV127"/>
  <c r="AW127"/>
  <c r="AX127"/>
  <c r="AY127"/>
  <c r="AZ127"/>
  <c r="BA127"/>
  <c r="BB127"/>
  <c r="BC127"/>
  <c r="BD127"/>
  <c r="BE127"/>
  <c r="AT128"/>
  <c r="AU128"/>
  <c r="AV128"/>
  <c r="AW128"/>
  <c r="AX128"/>
  <c r="AY128"/>
  <c r="AZ128"/>
  <c r="BA128"/>
  <c r="BB128"/>
  <c r="BC128"/>
  <c r="BD128"/>
  <c r="BE128"/>
  <c r="AT129"/>
  <c r="AU129"/>
  <c r="AV129"/>
  <c r="AW129"/>
  <c r="AX129"/>
  <c r="AY129"/>
  <c r="AZ129"/>
  <c r="BA129"/>
  <c r="BB129"/>
  <c r="BC129"/>
  <c r="BD129"/>
  <c r="BE129"/>
  <c r="AT130"/>
  <c r="AU130"/>
  <c r="AV130"/>
  <c r="AW130"/>
  <c r="AX130"/>
  <c r="AY130"/>
  <c r="AZ130"/>
  <c r="BA130"/>
  <c r="BB130"/>
  <c r="BC130"/>
  <c r="BD130"/>
  <c r="BE130"/>
  <c r="AT131"/>
  <c r="AU131"/>
  <c r="AV131"/>
  <c r="AW131"/>
  <c r="AX131"/>
  <c r="AY131"/>
  <c r="AZ131"/>
  <c r="BA131"/>
  <c r="BB131"/>
  <c r="BC131"/>
  <c r="BD131"/>
  <c r="BE131"/>
  <c r="AT132"/>
  <c r="AU132"/>
  <c r="AV132"/>
  <c r="AW132"/>
  <c r="AX132"/>
  <c r="AY132"/>
  <c r="AZ132"/>
  <c r="BA132"/>
  <c r="BB132"/>
  <c r="BC132"/>
  <c r="BD132"/>
  <c r="BE132"/>
  <c r="AT133"/>
  <c r="AU133"/>
  <c r="AV133"/>
  <c r="AW133"/>
  <c r="AX133"/>
  <c r="AY133"/>
  <c r="AZ133"/>
  <c r="BA133"/>
  <c r="BB133"/>
  <c r="BC133"/>
  <c r="BD133"/>
  <c r="BE133"/>
  <c r="AT134"/>
  <c r="AU134"/>
  <c r="AV134"/>
  <c r="AW134"/>
  <c r="AX134"/>
  <c r="AY134"/>
  <c r="AZ134"/>
  <c r="BA134"/>
  <c r="BB134"/>
  <c r="BC134"/>
  <c r="BD134"/>
  <c r="BE134"/>
  <c r="AT135"/>
  <c r="AU135"/>
  <c r="AV135"/>
  <c r="AW135"/>
  <c r="AX135"/>
  <c r="AY135"/>
  <c r="AZ135"/>
  <c r="BA135"/>
  <c r="BB135"/>
  <c r="BC135"/>
  <c r="BD135"/>
  <c r="BE135"/>
  <c r="AT136"/>
  <c r="AU136"/>
  <c r="AV136"/>
  <c r="AW136"/>
  <c r="AX136"/>
  <c r="AY136"/>
  <c r="AZ136"/>
  <c r="BA136"/>
  <c r="BB136"/>
  <c r="BC136"/>
  <c r="BD136"/>
  <c r="BE136"/>
  <c r="BE48"/>
  <c r="BD48"/>
  <c r="BC48"/>
  <c r="BB48"/>
  <c r="BA48"/>
  <c r="AZ48"/>
  <c r="AY48"/>
  <c r="AX48"/>
  <c r="AW48"/>
  <c r="AV48"/>
  <c r="AU48"/>
  <c r="AT48"/>
  <c r="L29" l="1"/>
  <c r="M29"/>
  <c r="N29"/>
  <c r="O29"/>
  <c r="P29"/>
  <c r="Q29"/>
  <c r="R29"/>
  <c r="S29"/>
  <c r="T29"/>
  <c r="U29"/>
  <c r="V29"/>
  <c r="W29"/>
  <c r="L30"/>
  <c r="M30"/>
  <c r="N30"/>
  <c r="O30"/>
  <c r="P30"/>
  <c r="Q30"/>
  <c r="R30"/>
  <c r="S30"/>
  <c r="T30"/>
  <c r="U30"/>
  <c r="V30"/>
  <c r="W30"/>
  <c r="L31"/>
  <c r="M31"/>
  <c r="N31"/>
  <c r="O31"/>
  <c r="P31"/>
  <c r="Q31"/>
  <c r="R31"/>
  <c r="S31"/>
  <c r="T31"/>
  <c r="U31"/>
  <c r="V31"/>
  <c r="W31"/>
  <c r="L32"/>
  <c r="M32"/>
  <c r="N32"/>
  <c r="O32"/>
  <c r="P32"/>
  <c r="Q32"/>
  <c r="R32"/>
  <c r="S32"/>
  <c r="T32"/>
  <c r="U32"/>
  <c r="V32"/>
  <c r="W32"/>
  <c r="L33"/>
  <c r="M33"/>
  <c r="N33"/>
  <c r="O33"/>
  <c r="P33"/>
  <c r="Q33"/>
  <c r="R33"/>
  <c r="S33"/>
  <c r="T33"/>
  <c r="U33"/>
  <c r="V33"/>
  <c r="W33"/>
  <c r="W28"/>
  <c r="V28"/>
  <c r="U28"/>
  <c r="T28"/>
  <c r="S28"/>
  <c r="R28"/>
  <c r="Q28"/>
  <c r="P28"/>
  <c r="O28"/>
  <c r="N28"/>
  <c r="M28"/>
  <c r="L28"/>
  <c r="W9"/>
  <c r="V9"/>
  <c r="Q9"/>
  <c r="P9"/>
  <c r="N9"/>
  <c r="M9"/>
  <c r="L9"/>
  <c r="U9"/>
  <c r="T9"/>
  <c r="S9"/>
  <c r="R9"/>
  <c r="O9"/>
  <c r="K29" l="1"/>
  <c r="K30"/>
  <c r="K31"/>
  <c r="K32"/>
  <c r="K33"/>
  <c r="K28"/>
  <c r="K9"/>
</calcChain>
</file>

<file path=xl/comments1.xml><?xml version="1.0" encoding="utf-8"?>
<comments xmlns="http://schemas.openxmlformats.org/spreadsheetml/2006/main">
  <authors>
    <author/>
  </authors>
  <commentList>
    <comment ref="AS48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49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50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51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52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53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54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55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56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57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58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59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60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61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62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63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64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65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66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67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68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69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70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71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72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73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74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75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76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77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78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79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80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81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82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83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84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85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86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87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88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89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90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91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92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93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94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95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96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97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98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99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100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101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102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103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104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105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106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107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108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109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110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111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112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113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114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115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116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117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118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119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120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121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122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123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124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125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126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127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128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129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130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131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132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133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134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135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136" author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</commentList>
</comments>
</file>

<file path=xl/sharedStrings.xml><?xml version="1.0" encoding="utf-8"?>
<sst xmlns="http://schemas.openxmlformats.org/spreadsheetml/2006/main" count="427" uniqueCount="161">
  <si>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</si>
  <si>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</si>
  <si>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</si>
  <si>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</si>
  <si>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</si>
  <si>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</si>
  <si>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</si>
  <si>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</si>
  <si>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</si>
  <si>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</si>
  <si>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</si>
  <si>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</si>
  <si>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</si>
  <si>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</si>
  <si>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</si>
  <si>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</si>
  <si>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</si>
  <si>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</si>
  <si>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</si>
  <si>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</si>
  <si>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</si>
  <si>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</si>
  <si>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</si>
  <si>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</si>
  <si>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</si>
  <si>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</si>
  <si>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</si>
  <si>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Ashland</t>
  </si>
  <si>
    <t>Ashtabula</t>
  </si>
  <si>
    <t>Columbiana</t>
  </si>
  <si>
    <t>Cuyahoga</t>
  </si>
  <si>
    <t>Erie</t>
  </si>
  <si>
    <t>Geauga</t>
  </si>
  <si>
    <t>Huron</t>
  </si>
  <si>
    <t>Lake</t>
  </si>
  <si>
    <t>Lorain</t>
  </si>
  <si>
    <t>Mahoning</t>
  </si>
  <si>
    <t>Medina</t>
  </si>
  <si>
    <t>Ohio</t>
  </si>
  <si>
    <t>Portage</t>
  </si>
  <si>
    <t>Richland</t>
  </si>
  <si>
    <t>Stark</t>
  </si>
  <si>
    <t>Summit</t>
  </si>
  <si>
    <t>Trumbull</t>
  </si>
  <si>
    <t>Tuscarawas</t>
  </si>
  <si>
    <t>Wayne</t>
  </si>
  <si>
    <t>Northeast</t>
  </si>
  <si>
    <t>Adams</t>
  </si>
  <si>
    <t>Allen</t>
  </si>
  <si>
    <t>Athens</t>
  </si>
  <si>
    <t>Auglaize</t>
  </si>
  <si>
    <t>Belmont</t>
  </si>
  <si>
    <t>Brown</t>
  </si>
  <si>
    <t>Butler</t>
  </si>
  <si>
    <t>Carroll</t>
  </si>
  <si>
    <t>Champaign</t>
  </si>
  <si>
    <t>Clark</t>
  </si>
  <si>
    <t>Clermont</t>
  </si>
  <si>
    <t>Clinton</t>
  </si>
  <si>
    <t>Coshocton</t>
  </si>
  <si>
    <t>Crawford</t>
  </si>
  <si>
    <t>Darke</t>
  </si>
  <si>
    <t>Defiance</t>
  </si>
  <si>
    <t>Delaware</t>
  </si>
  <si>
    <t>Fairfield</t>
  </si>
  <si>
    <t>Fayette</t>
  </si>
  <si>
    <t>Franklin</t>
  </si>
  <si>
    <t>Fulton</t>
  </si>
  <si>
    <t>Gallia</t>
  </si>
  <si>
    <t>Greene</t>
  </si>
  <si>
    <t>Guernsey</t>
  </si>
  <si>
    <t>Hamilton</t>
  </si>
  <si>
    <t>Hancock</t>
  </si>
  <si>
    <t>Hardin</t>
  </si>
  <si>
    <t>Harrison</t>
  </si>
  <si>
    <t>Henry</t>
  </si>
  <si>
    <t>Highland</t>
  </si>
  <si>
    <t>Hocking</t>
  </si>
  <si>
    <t>Holmes</t>
  </si>
  <si>
    <t>Jackson</t>
  </si>
  <si>
    <t>Jefferson</t>
  </si>
  <si>
    <t>Knox</t>
  </si>
  <si>
    <t>Lawrence</t>
  </si>
  <si>
    <t>Licking</t>
  </si>
  <si>
    <t>Logan</t>
  </si>
  <si>
    <t>Lucas</t>
  </si>
  <si>
    <t>Madison</t>
  </si>
  <si>
    <t>Marion</t>
  </si>
  <si>
    <t>Meigs</t>
  </si>
  <si>
    <t>Mercer</t>
  </si>
  <si>
    <t>Miami</t>
  </si>
  <si>
    <t>Monroe</t>
  </si>
  <si>
    <t>Montgomery</t>
  </si>
  <si>
    <t>Morgan</t>
  </si>
  <si>
    <t>Morrow</t>
  </si>
  <si>
    <t>Muskingum</t>
  </si>
  <si>
    <t>Noble</t>
  </si>
  <si>
    <t>Ottawa</t>
  </si>
  <si>
    <t>Paulding</t>
  </si>
  <si>
    <t>Perry</t>
  </si>
  <si>
    <t>Pickaway</t>
  </si>
  <si>
    <t>Pike</t>
  </si>
  <si>
    <t>Preble</t>
  </si>
  <si>
    <t>Putnam</t>
  </si>
  <si>
    <t>Ross</t>
  </si>
  <si>
    <t>Sandusky</t>
  </si>
  <si>
    <t>Scioto</t>
  </si>
  <si>
    <t>Seneca</t>
  </si>
  <si>
    <t>Shelby</t>
  </si>
  <si>
    <t>Union</t>
  </si>
  <si>
    <t>Van Wert</t>
  </si>
  <si>
    <t>Vinton</t>
  </si>
  <si>
    <t>Warren</t>
  </si>
  <si>
    <t>Washington</t>
  </si>
  <si>
    <t>Williams</t>
  </si>
  <si>
    <t>Wood</t>
  </si>
  <si>
    <t>Wyandot</t>
  </si>
  <si>
    <t>Central</t>
  </si>
  <si>
    <t>Northwest</t>
  </si>
  <si>
    <t>Southeast</t>
  </si>
  <si>
    <t>Southwest</t>
  </si>
  <si>
    <t>West</t>
  </si>
  <si>
    <t>County</t>
  </si>
  <si>
    <t>Region</t>
  </si>
  <si>
    <t>Non-region</t>
  </si>
  <si>
    <t>Change</t>
  </si>
  <si>
    <t>% Chg.</t>
  </si>
  <si>
    <t>1990-2000</t>
  </si>
  <si>
    <t>2000-2010</t>
  </si>
  <si>
    <t>2017</t>
  </si>
  <si>
    <t>2010-2017</t>
  </si>
  <si>
    <t>Peak-2017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</si>
  <si>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</si>
  <si>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</si>
  <si>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</si>
  <si>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</si>
  <si>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</si>
  <si>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</si>
  <si>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</si>
  <si>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</si>
  <si>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</si>
  <si>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</si>
  <si>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</si>
  <si>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</si>
  <si>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</si>
  <si>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</si>
  <si>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</si>
  <si>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Out of county</t>
  </si>
  <si>
    <t>1975-1980</t>
  </si>
  <si>
    <t>1980-1990</t>
  </si>
  <si>
    <t>(Year of peak employment highlighted in yellow.)</t>
  </si>
  <si>
    <t>*A  change  of  0 (0.0%) since peak year of employment indicates last year (2017) is the highest.</t>
  </si>
  <si>
    <t>Percent annual change:</t>
  </si>
  <si>
    <t>Total local government employment in Ohio, regions and counties</t>
  </si>
  <si>
    <t>1982*</t>
  </si>
  <si>
    <t>Notes: *1982 county figures sum to 392 more than the state total.</t>
  </si>
  <si>
    <r>
      <t>Source: Bureau of Labor Statistics, Quarterly Census of Employment and Wages. The SIC system is used to categorize data for 1975-1989 and the NAICS system for 1990-2017 ,</t>
    </r>
    <r>
      <rPr>
        <i/>
        <sz val="11"/>
        <color rgb="FF00B050"/>
        <rFont val="Calibri"/>
        <family val="2"/>
        <scheme val="minor"/>
      </rPr>
      <t xml:space="preserve"> except for figures shown in green which use the SIC system because NAICS data was not disclosed. </t>
    </r>
  </si>
  <si>
    <t>Unknown/ undefined</t>
  </si>
  <si>
    <r>
      <t xml:space="preserve">Unknown/undefined job counts were not reported for 1990-2000. </t>
    </r>
    <r>
      <rPr>
        <sz val="11"/>
        <color theme="4"/>
        <rFont val="Calibri"/>
        <family val="2"/>
        <scheme val="minor"/>
      </rPr>
      <t>Imputed unknown/undefined job counts shown in blue.</t>
    </r>
  </si>
  <si>
    <t>ND: Not disclosed. Job counts in red are incomplete. They include local government service-providing employment, but are missing goods-producing  jobs, typically road construction and maintenance.</t>
  </si>
  <si>
    <t>ND</t>
  </si>
</sst>
</file>

<file path=xl/styles.xml><?xml version="1.0" encoding="utf-8"?>
<styleSheet xmlns="http://schemas.openxmlformats.org/spreadsheetml/2006/main">
  <numFmts count="1">
    <numFmt numFmtId="164" formatCode="0.0%"/>
  </numFmts>
  <fonts count="17">
    <font>
      <sz val="10"/>
      <name val="MS Sans Serif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4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name val="MS Sans Serif"/>
      <family val="2"/>
    </font>
    <font>
      <sz val="11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FF00"/>
      <name val="Calibri"/>
      <family val="2"/>
      <scheme val="minor"/>
    </font>
    <font>
      <i/>
      <sz val="11"/>
      <color rgb="FF00B050"/>
      <name val="Calibri"/>
      <family val="2"/>
      <scheme val="minor"/>
    </font>
    <font>
      <sz val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rgb="FFC0C0C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C0C0C0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rgb="FFC0C0C0"/>
      </patternFill>
    </fill>
    <fill>
      <patternFill patternType="solid">
        <fgColor theme="9" tint="0.59999389629810485"/>
        <bgColor rgb="FFC0C0C0"/>
      </patternFill>
    </fill>
    <fill>
      <patternFill patternType="solid">
        <fgColor theme="2" tint="-9.9978637043366805E-2"/>
        <bgColor rgb="FFC0C0C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/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/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  <border>
      <left style="thin">
        <color rgb="FFD0D7E5"/>
      </left>
      <right/>
      <top style="thin">
        <color rgb="FFD0D7E5"/>
      </top>
      <bottom/>
      <diagonal/>
    </border>
    <border>
      <left/>
      <right style="thin">
        <color rgb="FFD0D7E5"/>
      </right>
      <top/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auto="1"/>
      </top>
      <bottom style="thin">
        <color rgb="FFD0D7E5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3" fontId="1" fillId="3" borderId="1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vertical="center" wrapText="1"/>
    </xf>
    <xf numFmtId="3" fontId="2" fillId="0" borderId="3" xfId="0" applyNumberFormat="1" applyFont="1" applyFill="1" applyBorder="1" applyAlignment="1" applyProtection="1">
      <alignment horizontal="right" vertical="center" wrapText="1"/>
    </xf>
    <xf numFmtId="0" fontId="2" fillId="0" borderId="3" xfId="0" applyFont="1" applyFill="1" applyBorder="1" applyAlignment="1" applyProtection="1">
      <alignment vertical="center" wrapText="1"/>
    </xf>
    <xf numFmtId="3" fontId="2" fillId="0" borderId="3" xfId="0" quotePrefix="1" applyNumberFormat="1" applyFont="1" applyFill="1" applyBorder="1" applyAlignment="1" applyProtection="1">
      <alignment horizontal="right" vertical="center" wrapText="1"/>
    </xf>
    <xf numFmtId="3" fontId="2" fillId="0" borderId="3" xfId="0" applyNumberFormat="1" applyFont="1" applyFill="1" applyBorder="1" applyAlignment="1" applyProtection="1">
      <alignment horizontal="center" vertical="center" wrapText="1"/>
    </xf>
    <xf numFmtId="164" fontId="2" fillId="0" borderId="3" xfId="0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3" fillId="0" borderId="0" xfId="0" applyFont="1"/>
    <xf numFmtId="3" fontId="3" fillId="0" borderId="0" xfId="0" applyNumberFormat="1" applyFont="1" applyFill="1"/>
    <xf numFmtId="3" fontId="3" fillId="0" borderId="0" xfId="0" applyNumberFormat="1" applyFont="1"/>
    <xf numFmtId="0" fontId="3" fillId="0" borderId="0" xfId="0" applyFont="1" applyFill="1"/>
    <xf numFmtId="0" fontId="4" fillId="0" borderId="0" xfId="0" applyFont="1" applyFill="1"/>
    <xf numFmtId="0" fontId="5" fillId="0" borderId="0" xfId="0" applyFont="1"/>
    <xf numFmtId="3" fontId="5" fillId="0" borderId="0" xfId="0" applyNumberFormat="1" applyFont="1" applyFill="1"/>
    <xf numFmtId="3" fontId="5" fillId="0" borderId="0" xfId="0" applyNumberFormat="1" applyFont="1"/>
    <xf numFmtId="0" fontId="3" fillId="0" borderId="0" xfId="0" applyFont="1" applyFill="1" applyAlignment="1">
      <alignment horizontal="right"/>
    </xf>
    <xf numFmtId="164" fontId="3" fillId="0" borderId="0" xfId="0" applyNumberFormat="1" applyFont="1" applyFill="1" applyAlignment="1">
      <alignment horizontal="center"/>
    </xf>
    <xf numFmtId="3" fontId="2" fillId="0" borderId="4" xfId="0" applyNumberFormat="1" applyFont="1" applyFill="1" applyBorder="1" applyAlignment="1" applyProtection="1">
      <alignment horizontal="right" vertical="center" wrapText="1"/>
    </xf>
    <xf numFmtId="3" fontId="2" fillId="0" borderId="5" xfId="0" applyNumberFormat="1" applyFont="1" applyFill="1" applyBorder="1" applyAlignment="1" applyProtection="1">
      <alignment horizontal="right" vertical="center" wrapText="1"/>
    </xf>
    <xf numFmtId="3" fontId="2" fillId="0" borderId="6" xfId="0" applyNumberFormat="1" applyFont="1" applyFill="1" applyBorder="1" applyAlignment="1" applyProtection="1">
      <alignment horizontal="right" vertical="center" wrapText="1"/>
    </xf>
    <xf numFmtId="3" fontId="2" fillId="0" borderId="7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/>
    <xf numFmtId="3" fontId="2" fillId="0" borderId="0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Border="1" applyAlignment="1">
      <alignment horizontal="center"/>
    </xf>
    <xf numFmtId="164" fontId="5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Fill="1"/>
    <xf numFmtId="3" fontId="2" fillId="4" borderId="3" xfId="0" applyNumberFormat="1" applyFont="1" applyFill="1" applyBorder="1" applyAlignment="1" applyProtection="1">
      <alignment horizontal="right" vertical="center" wrapText="1"/>
    </xf>
    <xf numFmtId="3" fontId="5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 applyFill="1" applyAlignment="1"/>
    <xf numFmtId="3" fontId="2" fillId="0" borderId="3" xfId="0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horizontal="center"/>
    </xf>
    <xf numFmtId="3" fontId="2" fillId="0" borderId="1" xfId="0" applyNumberFormat="1" applyFont="1" applyFill="1" applyBorder="1" applyAlignment="1" applyProtection="1">
      <alignment horizontal="right" vertical="center" wrapText="1"/>
    </xf>
    <xf numFmtId="3" fontId="1" fillId="5" borderId="1" xfId="0" applyNumberFormat="1" applyFont="1" applyFill="1" applyBorder="1" applyAlignment="1" applyProtection="1">
      <alignment horizontal="center" vertical="center"/>
    </xf>
    <xf numFmtId="3" fontId="1" fillId="6" borderId="1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/>
    <xf numFmtId="3" fontId="2" fillId="0" borderId="8" xfId="0" applyNumberFormat="1" applyFont="1" applyFill="1" applyBorder="1" applyAlignment="1" applyProtection="1">
      <alignment horizontal="right" vertical="center" wrapText="1"/>
    </xf>
    <xf numFmtId="3" fontId="2" fillId="0" borderId="9" xfId="0" applyNumberFormat="1" applyFont="1" applyFill="1" applyBorder="1" applyAlignment="1" applyProtection="1">
      <alignment horizontal="right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>
      <alignment horizontal="center"/>
    </xf>
    <xf numFmtId="0" fontId="6" fillId="0" borderId="0" xfId="0" applyFont="1"/>
    <xf numFmtId="3" fontId="2" fillId="6" borderId="1" xfId="0" applyNumberFormat="1" applyFont="1" applyFill="1" applyBorder="1" applyAlignment="1" applyProtection="1">
      <alignment horizontal="center" vertical="center" wrapText="1"/>
    </xf>
    <xf numFmtId="3" fontId="2" fillId="8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/>
    <xf numFmtId="3" fontId="3" fillId="0" borderId="0" xfId="0" applyNumberFormat="1" applyFont="1" applyFill="1" applyBorder="1" applyAlignment="1"/>
    <xf numFmtId="3" fontId="3" fillId="0" borderId="0" xfId="0" applyNumberFormat="1" applyFont="1" applyFill="1" applyBorder="1"/>
    <xf numFmtId="3" fontId="3" fillId="4" borderId="0" xfId="0" applyNumberFormat="1" applyFont="1" applyFill="1" applyAlignment="1"/>
    <xf numFmtId="3" fontId="3" fillId="4" borderId="0" xfId="0" applyNumberFormat="1" applyFont="1" applyFill="1"/>
    <xf numFmtId="3" fontId="3" fillId="4" borderId="0" xfId="0" applyNumberFormat="1" applyFont="1" applyFill="1" applyBorder="1"/>
    <xf numFmtId="3" fontId="3" fillId="0" borderId="0" xfId="0" applyNumberFormat="1" applyFont="1" applyAlignment="1">
      <alignment horizontal="center"/>
    </xf>
    <xf numFmtId="3" fontId="3" fillId="4" borderId="0" xfId="0" applyNumberFormat="1" applyFont="1" applyFill="1" applyBorder="1" applyAlignment="1"/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right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3" fontId="2" fillId="0" borderId="11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>
      <alignment wrapText="1"/>
    </xf>
    <xf numFmtId="3" fontId="1" fillId="11" borderId="1" xfId="0" quotePrefix="1" applyNumberFormat="1" applyFont="1" applyFill="1" applyBorder="1" applyAlignment="1" applyProtection="1">
      <alignment horizontal="center" vertical="center"/>
    </xf>
    <xf numFmtId="3" fontId="1" fillId="7" borderId="1" xfId="0" quotePrefix="1" applyNumberFormat="1" applyFont="1" applyFill="1" applyBorder="1" applyAlignment="1" applyProtection="1">
      <alignment horizontal="center" vertical="center"/>
    </xf>
    <xf numFmtId="3" fontId="1" fillId="12" borderId="1" xfId="0" applyNumberFormat="1" applyFont="1" applyFill="1" applyBorder="1" applyAlignment="1" applyProtection="1">
      <alignment horizontal="center" vertical="center"/>
    </xf>
    <xf numFmtId="3" fontId="1" fillId="13" borderId="1" xfId="0" applyNumberFormat="1" applyFont="1" applyFill="1" applyBorder="1" applyAlignment="1" applyProtection="1">
      <alignment horizontal="center" vertical="center"/>
    </xf>
    <xf numFmtId="3" fontId="1" fillId="13" borderId="1" xfId="0" quotePrefix="1" applyNumberFormat="1" applyFont="1" applyFill="1" applyBorder="1" applyAlignment="1" applyProtection="1">
      <alignment horizontal="center" vertical="center"/>
    </xf>
    <xf numFmtId="3" fontId="2" fillId="10" borderId="1" xfId="0" applyNumberFormat="1" applyFont="1" applyFill="1" applyBorder="1" applyAlignment="1" applyProtection="1">
      <alignment horizontal="center" vertical="center" wrapText="1"/>
    </xf>
    <xf numFmtId="3" fontId="2" fillId="9" borderId="1" xfId="0" applyNumberFormat="1" applyFont="1" applyFill="1" applyBorder="1" applyAlignment="1" applyProtection="1">
      <alignment horizontal="center" vertical="center" wrapText="1"/>
    </xf>
    <xf numFmtId="3" fontId="2" fillId="0" borderId="7" xfId="0" applyNumberFormat="1" applyFont="1" applyFill="1" applyBorder="1" applyAlignment="1" applyProtection="1">
      <alignment horizontal="left" vertical="center"/>
    </xf>
    <xf numFmtId="3" fontId="3" fillId="0" borderId="1" xfId="0" applyNumberFormat="1" applyFont="1" applyFill="1" applyBorder="1" applyAlignment="1"/>
    <xf numFmtId="164" fontId="3" fillId="0" borderId="1" xfId="0" applyNumberFormat="1" applyFont="1" applyFill="1" applyBorder="1" applyAlignment="1">
      <alignment horizontal="center"/>
    </xf>
    <xf numFmtId="3" fontId="1" fillId="15" borderId="1" xfId="0" applyNumberFormat="1" applyFont="1" applyFill="1" applyBorder="1" applyAlignment="1" applyProtection="1">
      <alignment horizontal="center" vertical="center"/>
    </xf>
    <xf numFmtId="3" fontId="2" fillId="15" borderId="1" xfId="0" applyNumberFormat="1" applyFont="1" applyFill="1" applyBorder="1" applyAlignment="1" applyProtection="1">
      <alignment horizontal="center" vertical="center" wrapText="1"/>
    </xf>
    <xf numFmtId="3" fontId="1" fillId="14" borderId="1" xfId="0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" xfId="0" applyNumberFormat="1" applyFont="1" applyFill="1" applyBorder="1" applyAlignment="1" applyProtection="1">
      <alignment horizontal="center" vertical="center" wrapText="1"/>
    </xf>
    <xf numFmtId="164" fontId="2" fillId="0" borderId="3" xfId="0" applyNumberFormat="1" applyFont="1" applyFill="1" applyBorder="1" applyAlignment="1" applyProtection="1">
      <alignment vertical="center" wrapText="1"/>
    </xf>
    <xf numFmtId="3" fontId="10" fillId="0" borderId="3" xfId="0" applyNumberFormat="1" applyFont="1" applyFill="1" applyBorder="1" applyAlignment="1" applyProtection="1">
      <alignment horizontal="right" vertical="center" wrapText="1"/>
    </xf>
    <xf numFmtId="3" fontId="10" fillId="0" borderId="0" xfId="0" applyNumberFormat="1" applyFont="1" applyFill="1" applyAlignment="1"/>
    <xf numFmtId="3" fontId="10" fillId="0" borderId="0" xfId="0" applyNumberFormat="1" applyFont="1" applyFill="1"/>
    <xf numFmtId="3" fontId="10" fillId="0" borderId="0" xfId="0" applyNumberFormat="1" applyFont="1" applyFill="1" applyBorder="1"/>
    <xf numFmtId="3" fontId="7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3" fontId="7" fillId="4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center"/>
    </xf>
    <xf numFmtId="3" fontId="12" fillId="0" borderId="3" xfId="0" applyNumberFormat="1" applyFont="1" applyFill="1" applyBorder="1" applyAlignment="1" applyProtection="1">
      <alignment horizontal="right" vertical="center" wrapText="1"/>
    </xf>
    <xf numFmtId="3" fontId="12" fillId="0" borderId="0" xfId="0" applyNumberFormat="1" applyFont="1" applyFill="1"/>
    <xf numFmtId="3" fontId="12" fillId="4" borderId="0" xfId="0" applyNumberFormat="1" applyFont="1" applyFill="1"/>
    <xf numFmtId="3" fontId="12" fillId="0" borderId="0" xfId="0" applyNumberFormat="1" applyFont="1" applyFill="1" applyBorder="1"/>
    <xf numFmtId="3" fontId="13" fillId="0" borderId="0" xfId="0" applyNumberFormat="1" applyFont="1" applyFill="1" applyBorder="1"/>
    <xf numFmtId="3" fontId="14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/>
    <xf numFmtId="3" fontId="2" fillId="14" borderId="1" xfId="0" applyNumberFormat="1" applyFont="1" applyFill="1" applyBorder="1" applyAlignment="1" applyProtection="1">
      <alignment horizontal="center" vertical="center" wrapText="1"/>
    </xf>
    <xf numFmtId="3" fontId="2" fillId="6" borderId="1" xfId="0" applyNumberFormat="1" applyFont="1" applyFill="1" applyBorder="1" applyAlignment="1" applyProtection="1">
      <alignment horizontal="center" vertical="center" wrapText="1"/>
    </xf>
    <xf numFmtId="3" fontId="2" fillId="15" borderId="1" xfId="0" applyNumberFormat="1" applyFont="1" applyFill="1" applyBorder="1" applyAlignment="1" applyProtection="1">
      <alignment horizontal="center" vertical="center" wrapText="1"/>
    </xf>
    <xf numFmtId="3" fontId="2" fillId="9" borderId="1" xfId="0" applyNumberFormat="1" applyFont="1" applyFill="1" applyBorder="1" applyAlignment="1" applyProtection="1">
      <alignment horizontal="center" vertical="center" wrapText="1"/>
    </xf>
    <xf numFmtId="3" fontId="2" fillId="10" borderId="1" xfId="0" applyNumberFormat="1" applyFont="1" applyFill="1" applyBorder="1" applyAlignment="1" applyProtection="1">
      <alignment horizontal="center" vertical="center" wrapText="1"/>
    </xf>
    <xf numFmtId="3" fontId="12" fillId="0" borderId="0" xfId="0" applyNumberFormat="1" applyFont="1" applyFill="1" applyAlignment="1">
      <alignment horizontal="right"/>
    </xf>
    <xf numFmtId="0" fontId="10" fillId="0" borderId="0" xfId="0" applyNumberFormat="1" applyFont="1"/>
    <xf numFmtId="3" fontId="10" fillId="0" borderId="0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 applyProtection="1">
      <alignment horizontal="right" vertical="center" wrapText="1"/>
    </xf>
    <xf numFmtId="164" fontId="2" fillId="0" borderId="5" xfId="0" applyNumberFormat="1" applyFont="1" applyFill="1" applyBorder="1" applyAlignment="1" applyProtection="1">
      <alignment horizontal="right" vertical="center" wrapText="1"/>
    </xf>
    <xf numFmtId="3" fontId="1" fillId="14" borderId="1" xfId="0" applyNumberFormat="1" applyFont="1" applyFill="1" applyBorder="1" applyAlignment="1" applyProtection="1">
      <alignment horizontal="center" vertical="center" wrapText="1"/>
    </xf>
    <xf numFmtId="0" fontId="8" fillId="14" borderId="1" xfId="0" applyFont="1" applyFill="1" applyBorder="1" applyAlignment="1">
      <alignment horizontal="center" vertical="center" wrapText="1"/>
    </xf>
    <xf numFmtId="3" fontId="2" fillId="10" borderId="1" xfId="0" applyNumberFormat="1" applyFont="1" applyFill="1" applyBorder="1" applyAlignment="1" applyProtection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3" fontId="2" fillId="14" borderId="1" xfId="0" applyNumberFormat="1" applyFont="1" applyFill="1" applyBorder="1" applyAlignment="1" applyProtection="1">
      <alignment horizontal="center" vertical="center" wrapText="1"/>
    </xf>
    <xf numFmtId="0" fontId="3" fillId="8" borderId="1" xfId="0" applyFont="1" applyFill="1" applyBorder="1" applyAlignment="1">
      <alignment horizontal="center"/>
    </xf>
    <xf numFmtId="3" fontId="2" fillId="6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2" fillId="15" borderId="1" xfId="0" applyNumberFormat="1" applyFont="1" applyFill="1" applyBorder="1" applyAlignment="1" applyProtection="1">
      <alignment horizontal="center" vertical="center" wrapText="1"/>
    </xf>
    <xf numFmtId="0" fontId="0" fillId="15" borderId="1" xfId="0" applyFill="1" applyBorder="1" applyAlignment="1">
      <alignment horizontal="center" vertical="center" wrapText="1"/>
    </xf>
    <xf numFmtId="3" fontId="2" fillId="9" borderId="1" xfId="0" applyNumberFormat="1" applyFont="1" applyFill="1" applyBorder="1" applyAlignment="1" applyProtection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15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6" fillId="1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CountyTotals_Crosstab!$B$19</c:f>
              <c:strCache>
                <c:ptCount val="1"/>
                <c:pt idx="0">
                  <c:v>Central</c:v>
                </c:pt>
              </c:strCache>
            </c:strRef>
          </c:tx>
          <c:cat>
            <c:strRef>
              <c:f>CountyTotals_Crosstab!$C$18:$AS$18</c:f>
              <c:strCache>
                <c:ptCount val="4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</c:strCache>
            </c:strRef>
          </c:cat>
          <c:val>
            <c:numRef>
              <c:f>CountyTotals_Crosstab!$C$19:$AS$19</c:f>
              <c:numCache>
                <c:formatCode>#,##0</c:formatCode>
                <c:ptCount val="43"/>
                <c:pt idx="0">
                  <c:v>42097</c:v>
                </c:pt>
                <c:pt idx="1">
                  <c:v>41197</c:v>
                </c:pt>
                <c:pt idx="2">
                  <c:v>42694</c:v>
                </c:pt>
                <c:pt idx="3">
                  <c:v>50041</c:v>
                </c:pt>
                <c:pt idx="4">
                  <c:v>52575</c:v>
                </c:pt>
                <c:pt idx="5">
                  <c:v>54853</c:v>
                </c:pt>
                <c:pt idx="6">
                  <c:v>54088</c:v>
                </c:pt>
                <c:pt idx="7">
                  <c:v>52023</c:v>
                </c:pt>
                <c:pt idx="8">
                  <c:v>52569</c:v>
                </c:pt>
                <c:pt idx="9">
                  <c:v>52450</c:v>
                </c:pt>
                <c:pt idx="10">
                  <c:v>53616</c:v>
                </c:pt>
                <c:pt idx="11">
                  <c:v>54745</c:v>
                </c:pt>
                <c:pt idx="12">
                  <c:v>56367</c:v>
                </c:pt>
                <c:pt idx="13">
                  <c:v>59792</c:v>
                </c:pt>
                <c:pt idx="14">
                  <c:v>61700</c:v>
                </c:pt>
                <c:pt idx="15">
                  <c:v>63183</c:v>
                </c:pt>
                <c:pt idx="16">
                  <c:v>64676</c:v>
                </c:pt>
                <c:pt idx="17">
                  <c:v>66536</c:v>
                </c:pt>
                <c:pt idx="18">
                  <c:v>68431</c:v>
                </c:pt>
                <c:pt idx="19">
                  <c:v>69117</c:v>
                </c:pt>
                <c:pt idx="20">
                  <c:v>69961</c:v>
                </c:pt>
                <c:pt idx="21">
                  <c:v>71128</c:v>
                </c:pt>
                <c:pt idx="22">
                  <c:v>72372</c:v>
                </c:pt>
                <c:pt idx="23">
                  <c:v>74145</c:v>
                </c:pt>
                <c:pt idx="24">
                  <c:v>75845</c:v>
                </c:pt>
                <c:pt idx="25">
                  <c:v>79035</c:v>
                </c:pt>
                <c:pt idx="26">
                  <c:v>81665</c:v>
                </c:pt>
                <c:pt idx="27">
                  <c:v>84158</c:v>
                </c:pt>
                <c:pt idx="28">
                  <c:v>86148</c:v>
                </c:pt>
                <c:pt idx="29">
                  <c:v>87160</c:v>
                </c:pt>
                <c:pt idx="30">
                  <c:v>88374</c:v>
                </c:pt>
                <c:pt idx="31">
                  <c:v>88573</c:v>
                </c:pt>
                <c:pt idx="32">
                  <c:v>87937</c:v>
                </c:pt>
                <c:pt idx="33">
                  <c:v>89009</c:v>
                </c:pt>
                <c:pt idx="34">
                  <c:v>88959</c:v>
                </c:pt>
                <c:pt idx="35">
                  <c:v>83441</c:v>
                </c:pt>
                <c:pt idx="36">
                  <c:v>85181</c:v>
                </c:pt>
                <c:pt idx="37">
                  <c:v>83652</c:v>
                </c:pt>
                <c:pt idx="38">
                  <c:v>83676</c:v>
                </c:pt>
                <c:pt idx="39">
                  <c:v>84191</c:v>
                </c:pt>
                <c:pt idx="40">
                  <c:v>84161</c:v>
                </c:pt>
                <c:pt idx="41">
                  <c:v>85937</c:v>
                </c:pt>
                <c:pt idx="42">
                  <c:v>87118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1C-4D33-A1AB-72F48E2DBAB9}"/>
            </c:ext>
          </c:extLst>
        </c:ser>
        <c:ser>
          <c:idx val="1"/>
          <c:order val="1"/>
          <c:tx>
            <c:strRef>
              <c:f>CountyTotals_Crosstab!$B$20</c:f>
              <c:strCache>
                <c:ptCount val="1"/>
                <c:pt idx="0">
                  <c:v>Northeast</c:v>
                </c:pt>
              </c:strCache>
            </c:strRef>
          </c:tx>
          <c:cat>
            <c:strRef>
              <c:f>CountyTotals_Crosstab!$C$18:$AS$18</c:f>
              <c:strCache>
                <c:ptCount val="4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</c:strCache>
            </c:strRef>
          </c:cat>
          <c:val>
            <c:numRef>
              <c:f>CountyTotals_Crosstab!$C$20:$AS$20</c:f>
              <c:numCache>
                <c:formatCode>#,##0</c:formatCode>
                <c:ptCount val="43"/>
                <c:pt idx="0">
                  <c:v>153502</c:v>
                </c:pt>
                <c:pt idx="1">
                  <c:v>149776</c:v>
                </c:pt>
                <c:pt idx="2">
                  <c:v>151365</c:v>
                </c:pt>
                <c:pt idx="3">
                  <c:v>176016</c:v>
                </c:pt>
                <c:pt idx="4">
                  <c:v>176964</c:v>
                </c:pt>
                <c:pt idx="5">
                  <c:v>181446</c:v>
                </c:pt>
                <c:pt idx="6">
                  <c:v>177223</c:v>
                </c:pt>
                <c:pt idx="7">
                  <c:v>173646</c:v>
                </c:pt>
                <c:pt idx="8">
                  <c:v>172540</c:v>
                </c:pt>
                <c:pt idx="9">
                  <c:v>172012</c:v>
                </c:pt>
                <c:pt idx="10">
                  <c:v>176171</c:v>
                </c:pt>
                <c:pt idx="11">
                  <c:v>177945</c:v>
                </c:pt>
                <c:pt idx="12">
                  <c:v>179273</c:v>
                </c:pt>
                <c:pt idx="13">
                  <c:v>179916</c:v>
                </c:pt>
                <c:pt idx="14">
                  <c:v>182596</c:v>
                </c:pt>
                <c:pt idx="15">
                  <c:v>186188</c:v>
                </c:pt>
                <c:pt idx="16">
                  <c:v>189533</c:v>
                </c:pt>
                <c:pt idx="17">
                  <c:v>191298</c:v>
                </c:pt>
                <c:pt idx="18">
                  <c:v>194279</c:v>
                </c:pt>
                <c:pt idx="19">
                  <c:v>195795</c:v>
                </c:pt>
                <c:pt idx="20">
                  <c:v>196554</c:v>
                </c:pt>
                <c:pt idx="21">
                  <c:v>199400</c:v>
                </c:pt>
                <c:pt idx="22">
                  <c:v>202095</c:v>
                </c:pt>
                <c:pt idx="23">
                  <c:v>204394</c:v>
                </c:pt>
                <c:pt idx="24">
                  <c:v>206019</c:v>
                </c:pt>
                <c:pt idx="25">
                  <c:v>211584</c:v>
                </c:pt>
                <c:pt idx="26">
                  <c:v>218242</c:v>
                </c:pt>
                <c:pt idx="27">
                  <c:v>221598</c:v>
                </c:pt>
                <c:pt idx="28">
                  <c:v>221140</c:v>
                </c:pt>
                <c:pt idx="29">
                  <c:v>220338</c:v>
                </c:pt>
                <c:pt idx="30">
                  <c:v>216468</c:v>
                </c:pt>
                <c:pt idx="31">
                  <c:v>215526</c:v>
                </c:pt>
                <c:pt idx="32">
                  <c:v>216685</c:v>
                </c:pt>
                <c:pt idx="33">
                  <c:v>215804</c:v>
                </c:pt>
                <c:pt idx="34">
                  <c:v>212555</c:v>
                </c:pt>
                <c:pt idx="35">
                  <c:v>208350</c:v>
                </c:pt>
                <c:pt idx="36">
                  <c:v>203481</c:v>
                </c:pt>
                <c:pt idx="37">
                  <c:v>200299</c:v>
                </c:pt>
                <c:pt idx="38">
                  <c:v>198815</c:v>
                </c:pt>
                <c:pt idx="39">
                  <c:v>198109</c:v>
                </c:pt>
                <c:pt idx="40">
                  <c:v>197596</c:v>
                </c:pt>
                <c:pt idx="41">
                  <c:v>198883</c:v>
                </c:pt>
                <c:pt idx="42">
                  <c:v>199168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A1C-4D33-A1AB-72F48E2DBAB9}"/>
            </c:ext>
          </c:extLst>
        </c:ser>
        <c:ser>
          <c:idx val="2"/>
          <c:order val="2"/>
          <c:tx>
            <c:strRef>
              <c:f>CountyTotals_Crosstab!$B$21</c:f>
              <c:strCache>
                <c:ptCount val="1"/>
                <c:pt idx="0">
                  <c:v>Northwest</c:v>
                </c:pt>
              </c:strCache>
            </c:strRef>
          </c:tx>
          <c:cat>
            <c:strRef>
              <c:f>CountyTotals_Crosstab!$C$18:$AS$18</c:f>
              <c:strCache>
                <c:ptCount val="4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</c:strCache>
            </c:strRef>
          </c:cat>
          <c:val>
            <c:numRef>
              <c:f>CountyTotals_Crosstab!$C$21:$AS$21</c:f>
              <c:numCache>
                <c:formatCode>#,##0</c:formatCode>
                <c:ptCount val="43"/>
                <c:pt idx="0">
                  <c:v>34961</c:v>
                </c:pt>
                <c:pt idx="1">
                  <c:v>34128</c:v>
                </c:pt>
                <c:pt idx="2">
                  <c:v>35514</c:v>
                </c:pt>
                <c:pt idx="3">
                  <c:v>41056</c:v>
                </c:pt>
                <c:pt idx="4">
                  <c:v>44283</c:v>
                </c:pt>
                <c:pt idx="5">
                  <c:v>45996</c:v>
                </c:pt>
                <c:pt idx="6">
                  <c:v>44278</c:v>
                </c:pt>
                <c:pt idx="7">
                  <c:v>42910</c:v>
                </c:pt>
                <c:pt idx="8">
                  <c:v>44451</c:v>
                </c:pt>
                <c:pt idx="9">
                  <c:v>45401</c:v>
                </c:pt>
                <c:pt idx="10">
                  <c:v>45822</c:v>
                </c:pt>
                <c:pt idx="11">
                  <c:v>46845</c:v>
                </c:pt>
                <c:pt idx="12">
                  <c:v>47964</c:v>
                </c:pt>
                <c:pt idx="13">
                  <c:v>49452</c:v>
                </c:pt>
                <c:pt idx="14">
                  <c:v>50040</c:v>
                </c:pt>
                <c:pt idx="15">
                  <c:v>50636</c:v>
                </c:pt>
                <c:pt idx="16">
                  <c:v>51388</c:v>
                </c:pt>
                <c:pt idx="17">
                  <c:v>52183</c:v>
                </c:pt>
                <c:pt idx="18">
                  <c:v>53125</c:v>
                </c:pt>
                <c:pt idx="19">
                  <c:v>53577</c:v>
                </c:pt>
                <c:pt idx="20">
                  <c:v>54458</c:v>
                </c:pt>
                <c:pt idx="21">
                  <c:v>55128</c:v>
                </c:pt>
                <c:pt idx="22">
                  <c:v>55700</c:v>
                </c:pt>
                <c:pt idx="23">
                  <c:v>56340</c:v>
                </c:pt>
                <c:pt idx="24">
                  <c:v>56576</c:v>
                </c:pt>
                <c:pt idx="25">
                  <c:v>57681</c:v>
                </c:pt>
                <c:pt idx="26">
                  <c:v>58635</c:v>
                </c:pt>
                <c:pt idx="27">
                  <c:v>59588</c:v>
                </c:pt>
                <c:pt idx="28">
                  <c:v>59630</c:v>
                </c:pt>
                <c:pt idx="29">
                  <c:v>59711</c:v>
                </c:pt>
                <c:pt idx="30">
                  <c:v>59004</c:v>
                </c:pt>
                <c:pt idx="31">
                  <c:v>58830</c:v>
                </c:pt>
                <c:pt idx="32">
                  <c:v>58277</c:v>
                </c:pt>
                <c:pt idx="33">
                  <c:v>58105</c:v>
                </c:pt>
                <c:pt idx="34">
                  <c:v>57563</c:v>
                </c:pt>
                <c:pt idx="35">
                  <c:v>56743</c:v>
                </c:pt>
                <c:pt idx="36">
                  <c:v>55377</c:v>
                </c:pt>
                <c:pt idx="37">
                  <c:v>55452</c:v>
                </c:pt>
                <c:pt idx="38">
                  <c:v>55374</c:v>
                </c:pt>
                <c:pt idx="39">
                  <c:v>55530</c:v>
                </c:pt>
                <c:pt idx="40">
                  <c:v>55404</c:v>
                </c:pt>
                <c:pt idx="41">
                  <c:v>55203</c:v>
                </c:pt>
                <c:pt idx="42">
                  <c:v>55092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A1C-4D33-A1AB-72F48E2DBAB9}"/>
            </c:ext>
          </c:extLst>
        </c:ser>
        <c:ser>
          <c:idx val="3"/>
          <c:order val="3"/>
          <c:tx>
            <c:strRef>
              <c:f>CountyTotals_Crosstab!$B$22</c:f>
              <c:strCache>
                <c:ptCount val="1"/>
                <c:pt idx="0">
                  <c:v>Southeast</c:v>
                </c:pt>
              </c:strCache>
            </c:strRef>
          </c:tx>
          <c:cat>
            <c:strRef>
              <c:f>CountyTotals_Crosstab!$C$18:$AS$18</c:f>
              <c:strCache>
                <c:ptCount val="4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</c:strCache>
            </c:strRef>
          </c:cat>
          <c:val>
            <c:numRef>
              <c:f>CountyTotals_Crosstab!$C$22:$AS$22</c:f>
              <c:numCache>
                <c:formatCode>#,##0</c:formatCode>
                <c:ptCount val="43"/>
                <c:pt idx="0">
                  <c:v>27941</c:v>
                </c:pt>
                <c:pt idx="1">
                  <c:v>28103</c:v>
                </c:pt>
                <c:pt idx="2">
                  <c:v>28247</c:v>
                </c:pt>
                <c:pt idx="3">
                  <c:v>34690</c:v>
                </c:pt>
                <c:pt idx="4">
                  <c:v>35968</c:v>
                </c:pt>
                <c:pt idx="5">
                  <c:v>36934</c:v>
                </c:pt>
                <c:pt idx="6">
                  <c:v>36327</c:v>
                </c:pt>
                <c:pt idx="7">
                  <c:v>35668</c:v>
                </c:pt>
                <c:pt idx="8">
                  <c:v>36419</c:v>
                </c:pt>
                <c:pt idx="9">
                  <c:v>37088</c:v>
                </c:pt>
                <c:pt idx="10">
                  <c:v>37764</c:v>
                </c:pt>
                <c:pt idx="11">
                  <c:v>38310</c:v>
                </c:pt>
                <c:pt idx="12">
                  <c:v>38855</c:v>
                </c:pt>
                <c:pt idx="13">
                  <c:v>38930</c:v>
                </c:pt>
                <c:pt idx="14">
                  <c:v>39304</c:v>
                </c:pt>
                <c:pt idx="15">
                  <c:v>40667</c:v>
                </c:pt>
                <c:pt idx="16">
                  <c:v>41200</c:v>
                </c:pt>
                <c:pt idx="17">
                  <c:v>41852</c:v>
                </c:pt>
                <c:pt idx="18">
                  <c:v>42238</c:v>
                </c:pt>
                <c:pt idx="19">
                  <c:v>42613</c:v>
                </c:pt>
                <c:pt idx="20">
                  <c:v>43560</c:v>
                </c:pt>
                <c:pt idx="21">
                  <c:v>44677</c:v>
                </c:pt>
                <c:pt idx="22">
                  <c:v>45183</c:v>
                </c:pt>
                <c:pt idx="23">
                  <c:v>45843</c:v>
                </c:pt>
                <c:pt idx="24">
                  <c:v>46466</c:v>
                </c:pt>
                <c:pt idx="25">
                  <c:v>47656</c:v>
                </c:pt>
                <c:pt idx="26">
                  <c:v>48046</c:v>
                </c:pt>
                <c:pt idx="27">
                  <c:v>49121</c:v>
                </c:pt>
                <c:pt idx="28">
                  <c:v>48745</c:v>
                </c:pt>
                <c:pt idx="29">
                  <c:v>49006</c:v>
                </c:pt>
                <c:pt idx="30">
                  <c:v>48923</c:v>
                </c:pt>
                <c:pt idx="31">
                  <c:v>48693</c:v>
                </c:pt>
                <c:pt idx="32">
                  <c:v>48140</c:v>
                </c:pt>
                <c:pt idx="33">
                  <c:v>48826</c:v>
                </c:pt>
                <c:pt idx="34">
                  <c:v>48291</c:v>
                </c:pt>
                <c:pt idx="35">
                  <c:v>47189</c:v>
                </c:pt>
                <c:pt idx="36">
                  <c:v>46354</c:v>
                </c:pt>
                <c:pt idx="37">
                  <c:v>45577</c:v>
                </c:pt>
                <c:pt idx="38">
                  <c:v>44914</c:v>
                </c:pt>
                <c:pt idx="39">
                  <c:v>44868</c:v>
                </c:pt>
                <c:pt idx="40">
                  <c:v>44564</c:v>
                </c:pt>
                <c:pt idx="41">
                  <c:v>44907</c:v>
                </c:pt>
                <c:pt idx="42">
                  <c:v>45049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A1C-4D33-A1AB-72F48E2DBAB9}"/>
            </c:ext>
          </c:extLst>
        </c:ser>
        <c:ser>
          <c:idx val="4"/>
          <c:order val="4"/>
          <c:tx>
            <c:strRef>
              <c:f>CountyTotals_Crosstab!$B$23</c:f>
              <c:strCache>
                <c:ptCount val="1"/>
                <c:pt idx="0">
                  <c:v>Southwest</c:v>
                </c:pt>
              </c:strCache>
            </c:strRef>
          </c:tx>
          <c:cat>
            <c:strRef>
              <c:f>CountyTotals_Crosstab!$C$18:$AS$18</c:f>
              <c:strCache>
                <c:ptCount val="4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</c:strCache>
            </c:strRef>
          </c:cat>
          <c:val>
            <c:numRef>
              <c:f>CountyTotals_Crosstab!$C$23:$AS$23</c:f>
              <c:numCache>
                <c:formatCode>#,##0</c:formatCode>
                <c:ptCount val="43"/>
                <c:pt idx="0">
                  <c:v>52351</c:v>
                </c:pt>
                <c:pt idx="1">
                  <c:v>52653</c:v>
                </c:pt>
                <c:pt idx="2">
                  <c:v>48351</c:v>
                </c:pt>
                <c:pt idx="3">
                  <c:v>49373</c:v>
                </c:pt>
                <c:pt idx="4">
                  <c:v>49809</c:v>
                </c:pt>
                <c:pt idx="5">
                  <c:v>49985</c:v>
                </c:pt>
                <c:pt idx="6">
                  <c:v>49380</c:v>
                </c:pt>
                <c:pt idx="7">
                  <c:v>48703</c:v>
                </c:pt>
                <c:pt idx="8">
                  <c:v>47541</c:v>
                </c:pt>
                <c:pt idx="9">
                  <c:v>48099</c:v>
                </c:pt>
                <c:pt idx="10">
                  <c:v>48899</c:v>
                </c:pt>
                <c:pt idx="11">
                  <c:v>49955</c:v>
                </c:pt>
                <c:pt idx="12">
                  <c:v>50347</c:v>
                </c:pt>
                <c:pt idx="13">
                  <c:v>51815</c:v>
                </c:pt>
                <c:pt idx="14">
                  <c:v>53557</c:v>
                </c:pt>
                <c:pt idx="15">
                  <c:v>55186</c:v>
                </c:pt>
                <c:pt idx="16">
                  <c:v>55943</c:v>
                </c:pt>
                <c:pt idx="17">
                  <c:v>57426</c:v>
                </c:pt>
                <c:pt idx="18">
                  <c:v>58115</c:v>
                </c:pt>
                <c:pt idx="19">
                  <c:v>58856</c:v>
                </c:pt>
                <c:pt idx="20">
                  <c:v>59349</c:v>
                </c:pt>
                <c:pt idx="21">
                  <c:v>60361</c:v>
                </c:pt>
                <c:pt idx="22">
                  <c:v>61443</c:v>
                </c:pt>
                <c:pt idx="23">
                  <c:v>62979</c:v>
                </c:pt>
                <c:pt idx="24">
                  <c:v>63223</c:v>
                </c:pt>
                <c:pt idx="25">
                  <c:v>64579</c:v>
                </c:pt>
                <c:pt idx="26">
                  <c:v>66147</c:v>
                </c:pt>
                <c:pt idx="27">
                  <c:v>68330</c:v>
                </c:pt>
                <c:pt idx="28">
                  <c:v>68740</c:v>
                </c:pt>
                <c:pt idx="29">
                  <c:v>69307</c:v>
                </c:pt>
                <c:pt idx="30">
                  <c:v>67898</c:v>
                </c:pt>
                <c:pt idx="31">
                  <c:v>67863</c:v>
                </c:pt>
                <c:pt idx="32">
                  <c:v>67872</c:v>
                </c:pt>
                <c:pt idx="33">
                  <c:v>67623</c:v>
                </c:pt>
                <c:pt idx="34">
                  <c:v>67008</c:v>
                </c:pt>
                <c:pt idx="35">
                  <c:v>65352</c:v>
                </c:pt>
                <c:pt idx="36">
                  <c:v>61955</c:v>
                </c:pt>
                <c:pt idx="37">
                  <c:v>60681</c:v>
                </c:pt>
                <c:pt idx="38">
                  <c:v>61371</c:v>
                </c:pt>
                <c:pt idx="39">
                  <c:v>61481</c:v>
                </c:pt>
                <c:pt idx="40">
                  <c:v>62076</c:v>
                </c:pt>
                <c:pt idx="41">
                  <c:v>62702</c:v>
                </c:pt>
                <c:pt idx="42">
                  <c:v>63378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A1C-4D33-A1AB-72F48E2DBAB9}"/>
            </c:ext>
          </c:extLst>
        </c:ser>
        <c:ser>
          <c:idx val="5"/>
          <c:order val="5"/>
          <c:tx>
            <c:strRef>
              <c:f>CountyTotals_Crosstab!$B$24</c:f>
              <c:strCache>
                <c:ptCount val="1"/>
                <c:pt idx="0">
                  <c:v>West</c:v>
                </c:pt>
              </c:strCache>
            </c:strRef>
          </c:tx>
          <c:cat>
            <c:strRef>
              <c:f>CountyTotals_Crosstab!$C$18:$AS$18</c:f>
              <c:strCache>
                <c:ptCount val="4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</c:strCache>
            </c:strRef>
          </c:cat>
          <c:val>
            <c:numRef>
              <c:f>CountyTotals_Crosstab!$C$24:$AS$24</c:f>
              <c:numCache>
                <c:formatCode>#,##0</c:formatCode>
                <c:ptCount val="43"/>
                <c:pt idx="0">
                  <c:v>41157</c:v>
                </c:pt>
                <c:pt idx="1">
                  <c:v>40014</c:v>
                </c:pt>
                <c:pt idx="2">
                  <c:v>40325</c:v>
                </c:pt>
                <c:pt idx="3">
                  <c:v>49136</c:v>
                </c:pt>
                <c:pt idx="4">
                  <c:v>52365</c:v>
                </c:pt>
                <c:pt idx="5">
                  <c:v>52686</c:v>
                </c:pt>
                <c:pt idx="6">
                  <c:v>51831</c:v>
                </c:pt>
                <c:pt idx="7">
                  <c:v>49400</c:v>
                </c:pt>
                <c:pt idx="8">
                  <c:v>49639</c:v>
                </c:pt>
                <c:pt idx="9">
                  <c:v>50002</c:v>
                </c:pt>
                <c:pt idx="10">
                  <c:v>49794</c:v>
                </c:pt>
                <c:pt idx="11">
                  <c:v>49501</c:v>
                </c:pt>
                <c:pt idx="12">
                  <c:v>50273</c:v>
                </c:pt>
                <c:pt idx="13">
                  <c:v>51604</c:v>
                </c:pt>
                <c:pt idx="14">
                  <c:v>52324</c:v>
                </c:pt>
                <c:pt idx="15">
                  <c:v>53743</c:v>
                </c:pt>
                <c:pt idx="16">
                  <c:v>54880</c:v>
                </c:pt>
                <c:pt idx="17">
                  <c:v>55797</c:v>
                </c:pt>
                <c:pt idx="18">
                  <c:v>56121</c:v>
                </c:pt>
                <c:pt idx="19">
                  <c:v>56664</c:v>
                </c:pt>
                <c:pt idx="20">
                  <c:v>57427</c:v>
                </c:pt>
                <c:pt idx="21">
                  <c:v>58827</c:v>
                </c:pt>
                <c:pt idx="22">
                  <c:v>59518</c:v>
                </c:pt>
                <c:pt idx="23">
                  <c:v>60084</c:v>
                </c:pt>
                <c:pt idx="24">
                  <c:v>60713</c:v>
                </c:pt>
                <c:pt idx="25">
                  <c:v>61015</c:v>
                </c:pt>
                <c:pt idx="26">
                  <c:v>62579</c:v>
                </c:pt>
                <c:pt idx="27">
                  <c:v>63233</c:v>
                </c:pt>
                <c:pt idx="28">
                  <c:v>63199</c:v>
                </c:pt>
                <c:pt idx="29">
                  <c:v>63200</c:v>
                </c:pt>
                <c:pt idx="30">
                  <c:v>62893</c:v>
                </c:pt>
                <c:pt idx="31">
                  <c:v>62419</c:v>
                </c:pt>
                <c:pt idx="32">
                  <c:v>62119</c:v>
                </c:pt>
                <c:pt idx="33">
                  <c:v>62336</c:v>
                </c:pt>
                <c:pt idx="34">
                  <c:v>62138</c:v>
                </c:pt>
                <c:pt idx="35">
                  <c:v>60855</c:v>
                </c:pt>
                <c:pt idx="36">
                  <c:v>58944</c:v>
                </c:pt>
                <c:pt idx="37">
                  <c:v>58122</c:v>
                </c:pt>
                <c:pt idx="38">
                  <c:v>57717</c:v>
                </c:pt>
                <c:pt idx="39">
                  <c:v>57584</c:v>
                </c:pt>
                <c:pt idx="40">
                  <c:v>57390</c:v>
                </c:pt>
                <c:pt idx="41">
                  <c:v>57574</c:v>
                </c:pt>
                <c:pt idx="42">
                  <c:v>57706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A1C-4D33-A1AB-72F48E2DBAB9}"/>
            </c:ext>
          </c:extLst>
        </c:ser>
        <c:marker val="1"/>
        <c:axId val="157608960"/>
        <c:axId val="157618944"/>
      </c:lineChart>
      <c:catAx>
        <c:axId val="157608960"/>
        <c:scaling>
          <c:orientation val="minMax"/>
        </c:scaling>
        <c:axPos val="b"/>
        <c:numFmt formatCode="General" sourceLinked="0"/>
        <c:tickLblPos val="nextTo"/>
        <c:crossAx val="157618944"/>
        <c:crosses val="autoZero"/>
        <c:auto val="1"/>
        <c:lblAlgn val="ctr"/>
        <c:lblOffset val="100"/>
      </c:catAx>
      <c:valAx>
        <c:axId val="157618944"/>
        <c:scaling>
          <c:orientation val="minMax"/>
        </c:scaling>
        <c:axPos val="l"/>
        <c:majorGridlines/>
        <c:numFmt formatCode="#,##0" sourceLinked="1"/>
        <c:tickLblPos val="nextTo"/>
        <c:crossAx val="15760896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278" l="0.70000000000000162" r="0.70000000000000162" t="0.75000000000000278" header="0.30000000000000032" footer="0.30000000000000032"/>
    <c:pageSetup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strRef>
              <c:f>CountyTotals_Crosstab!$B$4</c:f>
              <c:strCache>
                <c:ptCount val="1"/>
                <c:pt idx="0">
                  <c:v>Ohio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CountyTotals_Crosstab!$C$3:$AS$3</c:f>
              <c:strCache>
                <c:ptCount val="4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</c:strCache>
            </c:strRef>
          </c:cat>
          <c:val>
            <c:numRef>
              <c:f>CountyTotals_Crosstab!$C$4:$AS$4</c:f>
              <c:numCache>
                <c:formatCode>#,##0</c:formatCode>
                <c:ptCount val="43"/>
                <c:pt idx="0">
                  <c:v>353052</c:v>
                </c:pt>
                <c:pt idx="1">
                  <c:v>346904</c:v>
                </c:pt>
                <c:pt idx="2">
                  <c:v>347416</c:v>
                </c:pt>
                <c:pt idx="3">
                  <c:v>401971</c:v>
                </c:pt>
                <c:pt idx="4">
                  <c:v>413813</c:v>
                </c:pt>
                <c:pt idx="5">
                  <c:v>421969</c:v>
                </c:pt>
                <c:pt idx="6">
                  <c:v>413183</c:v>
                </c:pt>
                <c:pt idx="7">
                  <c:v>401958</c:v>
                </c:pt>
                <c:pt idx="8">
                  <c:v>403225</c:v>
                </c:pt>
                <c:pt idx="9">
                  <c:v>405089</c:v>
                </c:pt>
                <c:pt idx="10">
                  <c:v>412067</c:v>
                </c:pt>
                <c:pt idx="11">
                  <c:v>417310</c:v>
                </c:pt>
                <c:pt idx="12">
                  <c:v>423086</c:v>
                </c:pt>
                <c:pt idx="13">
                  <c:v>431510</c:v>
                </c:pt>
                <c:pt idx="14">
                  <c:v>439522</c:v>
                </c:pt>
                <c:pt idx="15">
                  <c:v>449601</c:v>
                </c:pt>
                <c:pt idx="16">
                  <c:v>457617</c:v>
                </c:pt>
                <c:pt idx="17">
                  <c:v>465085</c:v>
                </c:pt>
                <c:pt idx="18">
                  <c:v>472305</c:v>
                </c:pt>
                <c:pt idx="19">
                  <c:v>476611</c:v>
                </c:pt>
                <c:pt idx="20">
                  <c:v>481302</c:v>
                </c:pt>
                <c:pt idx="21">
                  <c:v>489514</c:v>
                </c:pt>
                <c:pt idx="22">
                  <c:v>496509</c:v>
                </c:pt>
                <c:pt idx="23">
                  <c:v>503970</c:v>
                </c:pt>
                <c:pt idx="24">
                  <c:v>509028</c:v>
                </c:pt>
                <c:pt idx="25">
                  <c:v>521726</c:v>
                </c:pt>
                <c:pt idx="26">
                  <c:v>535517</c:v>
                </c:pt>
                <c:pt idx="27">
                  <c:v>546243</c:v>
                </c:pt>
                <c:pt idx="28">
                  <c:v>548484</c:v>
                </c:pt>
                <c:pt idx="29">
                  <c:v>549641</c:v>
                </c:pt>
                <c:pt idx="30">
                  <c:v>544479</c:v>
                </c:pt>
                <c:pt idx="31">
                  <c:v>542820</c:v>
                </c:pt>
                <c:pt idx="32">
                  <c:v>541882</c:v>
                </c:pt>
                <c:pt idx="33">
                  <c:v>541952</c:v>
                </c:pt>
                <c:pt idx="34">
                  <c:v>536772</c:v>
                </c:pt>
                <c:pt idx="35">
                  <c:v>524461</c:v>
                </c:pt>
                <c:pt idx="36">
                  <c:v>511585</c:v>
                </c:pt>
                <c:pt idx="37">
                  <c:v>504220</c:v>
                </c:pt>
                <c:pt idx="38">
                  <c:v>502311</c:v>
                </c:pt>
                <c:pt idx="39">
                  <c:v>502270</c:v>
                </c:pt>
                <c:pt idx="40">
                  <c:v>501690</c:v>
                </c:pt>
                <c:pt idx="41">
                  <c:v>505768</c:v>
                </c:pt>
                <c:pt idx="42">
                  <c:v>507934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AB-41BC-BB0F-D9CED2409662}"/>
            </c:ext>
          </c:extLst>
        </c:ser>
        <c:marker val="1"/>
        <c:axId val="166594432"/>
        <c:axId val="166609280"/>
      </c:lineChart>
      <c:catAx>
        <c:axId val="16659443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609280"/>
        <c:crosses val="autoZero"/>
        <c:auto val="1"/>
        <c:lblAlgn val="ctr"/>
        <c:lblOffset val="100"/>
      </c:catAx>
      <c:valAx>
        <c:axId val="166609280"/>
        <c:scaling>
          <c:orientation val="minMax"/>
          <c:min val="20000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94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219076</xdr:colOff>
      <xdr:row>24</xdr:row>
      <xdr:rowOff>142875</xdr:rowOff>
    </xdr:from>
    <xdr:to>
      <xdr:col>9</xdr:col>
      <xdr:colOff>676275</xdr:colOff>
      <xdr:row>45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5</xdr:row>
      <xdr:rowOff>76200</xdr:rowOff>
    </xdr:from>
    <xdr:to>
      <xdr:col>9</xdr:col>
      <xdr:colOff>685800</xdr:colOff>
      <xdr:row>16</xdr:row>
      <xdr:rowOff>28576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C264E5E5-6808-49A7-AEEA-3F63FEFB3D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49"/>
  <sheetViews>
    <sheetView tabSelected="1" workbookViewId="0">
      <selection activeCell="AT46" sqref="AT46:BE47"/>
    </sheetView>
  </sheetViews>
  <sheetFormatPr defaultColWidth="9" defaultRowHeight="15"/>
  <cols>
    <col min="1" max="1" width="12.85546875" style="11" customWidth="1"/>
    <col min="2" max="17" width="11.28515625" style="34" customWidth="1"/>
    <col min="18" max="18" width="9.140625" style="12" bestFit="1" customWidth="1"/>
    <col min="19" max="27" width="9.140625" style="13" customWidth="1"/>
    <col min="28" max="28" width="10.5703125" style="13" customWidth="1"/>
    <col min="29" max="43" width="9.140625" style="13" customWidth="1"/>
    <col min="44" max="44" width="9.140625" style="13" bestFit="1" customWidth="1"/>
    <col min="45" max="45" width="9.140625" style="13" customWidth="1"/>
    <col min="46" max="47" width="10.5703125" style="11" customWidth="1"/>
    <col min="48" max="48" width="10.85546875" style="11" customWidth="1"/>
    <col min="49" max="49" width="9" style="30" customWidth="1"/>
    <col min="50" max="50" width="9" style="11" customWidth="1"/>
    <col min="51" max="51" width="9.7109375" style="11" customWidth="1"/>
    <col min="52" max="52" width="9" style="11" customWidth="1"/>
    <col min="53" max="53" width="10.42578125" style="11" customWidth="1"/>
    <col min="54" max="54" width="9.140625" style="11" customWidth="1"/>
    <col min="55" max="55" width="12.28515625" style="11" customWidth="1"/>
    <col min="56" max="56" width="9.140625" style="13" customWidth="1"/>
    <col min="57" max="57" width="9" style="11" customWidth="1"/>
    <col min="58" max="16384" width="9" style="11"/>
  </cols>
  <sheetData>
    <row r="1" spans="1:56" s="16" customFormat="1" ht="31.5">
      <c r="A1" s="16" t="s">
        <v>153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17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3"/>
      <c r="AW1" s="29"/>
      <c r="BD1" s="18"/>
    </row>
    <row r="2" spans="1:56">
      <c r="A2" s="11" t="s">
        <v>150</v>
      </c>
      <c r="AT2" s="25"/>
      <c r="AU2" s="25"/>
      <c r="AV2" s="25"/>
      <c r="AW2" s="43"/>
    </row>
    <row r="3" spans="1:56" s="39" customFormat="1">
      <c r="B3" s="1"/>
      <c r="C3" s="65" t="s">
        <v>132</v>
      </c>
      <c r="D3" s="65" t="s">
        <v>133</v>
      </c>
      <c r="E3" s="65" t="s">
        <v>134</v>
      </c>
      <c r="F3" s="65" t="s">
        <v>135</v>
      </c>
      <c r="G3" s="65" t="s">
        <v>136</v>
      </c>
      <c r="H3" s="65" t="s">
        <v>137</v>
      </c>
      <c r="I3" s="66" t="s">
        <v>138</v>
      </c>
      <c r="J3" s="66" t="s">
        <v>139</v>
      </c>
      <c r="K3" s="66" t="s">
        <v>140</v>
      </c>
      <c r="L3" s="66" t="s">
        <v>141</v>
      </c>
      <c r="M3" s="66" t="s">
        <v>142</v>
      </c>
      <c r="N3" s="66" t="s">
        <v>143</v>
      </c>
      <c r="O3" s="66" t="s">
        <v>144</v>
      </c>
      <c r="P3" s="66" t="s">
        <v>145</v>
      </c>
      <c r="Q3" s="66" t="s">
        <v>146</v>
      </c>
      <c r="R3" s="42" t="s">
        <v>0</v>
      </c>
      <c r="S3" s="75" t="s">
        <v>1</v>
      </c>
      <c r="T3" s="67" t="s">
        <v>2</v>
      </c>
      <c r="U3" s="67" t="s">
        <v>3</v>
      </c>
      <c r="V3" s="67" t="s">
        <v>4</v>
      </c>
      <c r="W3" s="67" t="s">
        <v>5</v>
      </c>
      <c r="X3" s="67" t="s">
        <v>6</v>
      </c>
      <c r="Y3" s="67" t="s">
        <v>7</v>
      </c>
      <c r="Z3" s="67" t="s">
        <v>8</v>
      </c>
      <c r="AA3" s="67" t="s">
        <v>9</v>
      </c>
      <c r="AB3" s="67" t="s">
        <v>10</v>
      </c>
      <c r="AC3" s="41" t="s">
        <v>11</v>
      </c>
      <c r="AD3" s="41" t="s">
        <v>12</v>
      </c>
      <c r="AE3" s="41" t="s">
        <v>13</v>
      </c>
      <c r="AF3" s="41" t="s">
        <v>14</v>
      </c>
      <c r="AG3" s="41" t="s">
        <v>15</v>
      </c>
      <c r="AH3" s="41" t="s">
        <v>16</v>
      </c>
      <c r="AI3" s="41" t="s">
        <v>17</v>
      </c>
      <c r="AJ3" s="41" t="s">
        <v>18</v>
      </c>
      <c r="AK3" s="41" t="s">
        <v>19</v>
      </c>
      <c r="AL3" s="41" t="s">
        <v>20</v>
      </c>
      <c r="AM3" s="68" t="s">
        <v>21</v>
      </c>
      <c r="AN3" s="68" t="s">
        <v>22</v>
      </c>
      <c r="AO3" s="68" t="s">
        <v>23</v>
      </c>
      <c r="AP3" s="68" t="s">
        <v>24</v>
      </c>
      <c r="AQ3" s="68" t="s">
        <v>25</v>
      </c>
      <c r="AR3" s="68" t="s">
        <v>26</v>
      </c>
      <c r="AS3" s="69" t="s">
        <v>129</v>
      </c>
      <c r="AT3" s="28"/>
      <c r="AU3" s="28"/>
      <c r="AV3" s="28"/>
      <c r="BC3" s="58"/>
    </row>
    <row r="4" spans="1:56" s="14" customFormat="1">
      <c r="B4" s="3" t="s">
        <v>38</v>
      </c>
      <c r="C4" s="38">
        <v>353052</v>
      </c>
      <c r="D4" s="38">
        <v>346904</v>
      </c>
      <c r="E4" s="38">
        <v>347416</v>
      </c>
      <c r="F4" s="38">
        <v>401971</v>
      </c>
      <c r="G4" s="38">
        <v>413813</v>
      </c>
      <c r="H4" s="38">
        <v>421969</v>
      </c>
      <c r="I4" s="38">
        <v>413183</v>
      </c>
      <c r="J4" s="38">
        <v>401958</v>
      </c>
      <c r="K4" s="38">
        <v>403225</v>
      </c>
      <c r="L4" s="38">
        <v>405089</v>
      </c>
      <c r="M4" s="38">
        <v>412067</v>
      </c>
      <c r="N4" s="38">
        <v>417310</v>
      </c>
      <c r="O4" s="38">
        <v>423086</v>
      </c>
      <c r="P4" s="38">
        <v>431510</v>
      </c>
      <c r="Q4" s="38">
        <v>439522</v>
      </c>
      <c r="R4" s="4">
        <v>449601</v>
      </c>
      <c r="S4" s="4">
        <v>457617</v>
      </c>
      <c r="T4" s="4">
        <v>465085</v>
      </c>
      <c r="U4" s="4">
        <v>472305</v>
      </c>
      <c r="V4" s="4">
        <v>476611</v>
      </c>
      <c r="W4" s="4">
        <v>481302</v>
      </c>
      <c r="X4" s="4">
        <v>489514</v>
      </c>
      <c r="Y4" s="4">
        <v>496509</v>
      </c>
      <c r="Z4" s="4">
        <v>503970</v>
      </c>
      <c r="AA4" s="4">
        <v>509028</v>
      </c>
      <c r="AB4" s="4">
        <v>521726</v>
      </c>
      <c r="AC4" s="4">
        <v>535517</v>
      </c>
      <c r="AD4" s="4">
        <v>546243</v>
      </c>
      <c r="AE4" s="4">
        <v>548484</v>
      </c>
      <c r="AF4" s="32">
        <v>549641</v>
      </c>
      <c r="AG4" s="4">
        <v>544479</v>
      </c>
      <c r="AH4" s="4">
        <v>542820</v>
      </c>
      <c r="AI4" s="4">
        <v>541882</v>
      </c>
      <c r="AJ4" s="4">
        <v>541952</v>
      </c>
      <c r="AK4" s="4">
        <v>536772</v>
      </c>
      <c r="AL4" s="4">
        <v>524461</v>
      </c>
      <c r="AM4" s="4">
        <v>511585</v>
      </c>
      <c r="AN4" s="4">
        <v>504220</v>
      </c>
      <c r="AO4" s="4">
        <v>502311</v>
      </c>
      <c r="AP4" s="4">
        <v>502270</v>
      </c>
      <c r="AQ4" s="4">
        <v>501690</v>
      </c>
      <c r="AR4" s="4">
        <v>505768</v>
      </c>
      <c r="AS4" s="9">
        <v>507934</v>
      </c>
      <c r="AT4" s="28"/>
      <c r="AU4" s="28"/>
      <c r="AV4" s="43"/>
      <c r="BA4" s="12"/>
      <c r="BC4" s="12"/>
    </row>
    <row r="5" spans="1:56" s="31" customFormat="1">
      <c r="B5" s="105" t="s">
        <v>152</v>
      </c>
      <c r="C5" s="106"/>
      <c r="D5" s="80">
        <f>D4/C4-1</f>
        <v>-1.7413865379604099E-2</v>
      </c>
      <c r="E5" s="80">
        <f t="shared" ref="E5:L5" si="0">E4/D4-1</f>
        <v>1.4759126444203741E-3</v>
      </c>
      <c r="F5" s="80">
        <f t="shared" si="0"/>
        <v>0.15703076427107554</v>
      </c>
      <c r="G5" s="80">
        <f t="shared" si="0"/>
        <v>2.9459836654883054E-2</v>
      </c>
      <c r="H5" s="80">
        <f t="shared" si="0"/>
        <v>1.9709385640373833E-2</v>
      </c>
      <c r="I5" s="80">
        <f t="shared" si="0"/>
        <v>-2.0821434749946133E-2</v>
      </c>
      <c r="J5" s="80">
        <f t="shared" si="0"/>
        <v>-2.7167139015883968E-2</v>
      </c>
      <c r="K5" s="80">
        <f t="shared" si="0"/>
        <v>3.1520706143428612E-3</v>
      </c>
      <c r="L5" s="80">
        <f t="shared" si="0"/>
        <v>4.62272924545859E-3</v>
      </c>
      <c r="M5" s="80">
        <f t="shared" ref="M5" si="1">M4/L4-1</f>
        <v>1.7225844197201079E-2</v>
      </c>
      <c r="N5" s="80">
        <f t="shared" ref="N5" si="2">N4/M4-1</f>
        <v>1.2723659016616207E-2</v>
      </c>
      <c r="O5" s="80">
        <f t="shared" ref="O5" si="3">O4/N4-1</f>
        <v>1.3841029450528453E-2</v>
      </c>
      <c r="P5" s="80">
        <f t="shared" ref="P5" si="4">P4/O4-1</f>
        <v>1.9910845549131917E-2</v>
      </c>
      <c r="Q5" s="80">
        <f t="shared" ref="Q5" si="5">Q4/P4-1</f>
        <v>1.8567356492317666E-2</v>
      </c>
      <c r="R5" s="80">
        <f t="shared" ref="R5" si="6">R4/Q4-1</f>
        <v>2.2931730379821769E-2</v>
      </c>
      <c r="S5" s="80">
        <f t="shared" ref="S5" si="7">S4/R4-1</f>
        <v>1.7829141839097229E-2</v>
      </c>
      <c r="T5" s="80">
        <f t="shared" ref="T5" si="8">T4/S4-1</f>
        <v>1.6319323801344821E-2</v>
      </c>
      <c r="U5" s="80">
        <f t="shared" ref="U5" si="9">U4/T4-1</f>
        <v>1.5524043991958392E-2</v>
      </c>
      <c r="V5" s="80">
        <f t="shared" ref="V5" si="10">V4/U4-1</f>
        <v>9.1169900805623261E-3</v>
      </c>
      <c r="W5" s="80">
        <f t="shared" ref="W5" si="11">W4/V4-1</f>
        <v>9.8424081693455623E-3</v>
      </c>
      <c r="X5" s="80">
        <f t="shared" ref="X5" si="12">X4/W4-1</f>
        <v>1.7062052515883996E-2</v>
      </c>
      <c r="Y5" s="80">
        <f t="shared" ref="Y5" si="13">Y4/X4-1</f>
        <v>1.4289683236843098E-2</v>
      </c>
      <c r="Z5" s="80">
        <f t="shared" ref="Z5" si="14">Z4/Y4-1</f>
        <v>1.5026917941064477E-2</v>
      </c>
      <c r="AA5" s="80">
        <f t="shared" ref="AA5" si="15">AA4/Z4-1</f>
        <v>1.0036311685219346E-2</v>
      </c>
      <c r="AB5" s="80">
        <f t="shared" ref="AB5" si="16">AB4/AA4-1</f>
        <v>2.494558256127366E-2</v>
      </c>
      <c r="AC5" s="80">
        <f t="shared" ref="AC5" si="17">AC4/AB4-1</f>
        <v>2.643341524095022E-2</v>
      </c>
      <c r="AD5" s="80">
        <f t="shared" ref="AD5" si="18">AD4/AC4-1</f>
        <v>2.002924276913709E-2</v>
      </c>
      <c r="AE5" s="80">
        <f t="shared" ref="AE5" si="19">AE4/AD4-1</f>
        <v>4.1025697354473145E-3</v>
      </c>
      <c r="AF5" s="80">
        <f t="shared" ref="AF5" si="20">AF4/AE4-1</f>
        <v>2.1094507770509363E-3</v>
      </c>
      <c r="AG5" s="80">
        <f t="shared" ref="AG5" si="21">AG4/AF4-1</f>
        <v>-9.3915846889151E-3</v>
      </c>
      <c r="AH5" s="80">
        <f t="shared" ref="AH5" si="22">AH4/AG4-1</f>
        <v>-3.0469494691255372E-3</v>
      </c>
      <c r="AI5" s="80">
        <f t="shared" ref="AI5" si="23">AI4/AH4-1</f>
        <v>-1.7280129693084678E-3</v>
      </c>
      <c r="AJ5" s="80">
        <f t="shared" ref="AJ5" si="24">AJ4/AI4-1</f>
        <v>1.2917941544476896E-4</v>
      </c>
      <c r="AK5" s="80">
        <f t="shared" ref="AK5" si="25">AK4/AJ4-1</f>
        <v>-9.5580420406234934E-3</v>
      </c>
      <c r="AL5" s="80">
        <f t="shared" ref="AL5" si="26">AL4/AK4-1</f>
        <v>-2.2935249975781113E-2</v>
      </c>
      <c r="AM5" s="80">
        <f t="shared" ref="AM5" si="27">AM4/AL4-1</f>
        <v>-2.4550919896808354E-2</v>
      </c>
      <c r="AN5" s="80">
        <f t="shared" ref="AN5" si="28">AN4/AM4-1</f>
        <v>-1.439643461008433E-2</v>
      </c>
      <c r="AO5" s="80">
        <f t="shared" ref="AO5" si="29">AO4/AN4-1</f>
        <v>-3.7860457736702546E-3</v>
      </c>
      <c r="AP5" s="80">
        <f t="shared" ref="AP5" si="30">AP4/AO4-1</f>
        <v>-8.162273969714029E-5</v>
      </c>
      <c r="AQ5" s="80">
        <f t="shared" ref="AQ5" si="31">AQ4/AP4-1</f>
        <v>-1.1547574013976991E-3</v>
      </c>
      <c r="AR5" s="80">
        <f t="shared" ref="AR5:AS5" si="32">AR4/AQ4-1</f>
        <v>8.1285255835277237E-3</v>
      </c>
      <c r="AS5" s="80">
        <f t="shared" si="32"/>
        <v>4.2825959728571839E-3</v>
      </c>
      <c r="AT5" s="20"/>
      <c r="AU5" s="20"/>
    </row>
    <row r="6" spans="1:56" s="14" customFormat="1" ht="15" customHeight="1">
      <c r="B6" s="5"/>
      <c r="C6" s="38"/>
      <c r="D6" s="38"/>
      <c r="E6" s="38"/>
      <c r="F6" s="38"/>
      <c r="G6" s="38"/>
      <c r="H6" s="38"/>
      <c r="I6" s="38"/>
      <c r="J6" s="38"/>
      <c r="X6" s="4"/>
      <c r="Y6" s="4"/>
      <c r="Z6" s="4"/>
      <c r="AA6" s="4"/>
      <c r="AK6" s="4"/>
      <c r="AL6" s="4"/>
      <c r="AM6" s="4"/>
      <c r="AN6" s="4"/>
      <c r="AO6" s="4"/>
      <c r="AP6" s="4"/>
      <c r="AQ6" s="4"/>
      <c r="AR6" s="4"/>
      <c r="AS6" s="9"/>
      <c r="AT6" s="20"/>
      <c r="AU6" s="20"/>
      <c r="AV6" s="31"/>
      <c r="BC6" s="12"/>
    </row>
    <row r="7" spans="1:56" s="14" customFormat="1">
      <c r="B7" s="5"/>
      <c r="C7" s="38"/>
      <c r="D7" s="38"/>
      <c r="E7" s="38"/>
      <c r="F7" s="38"/>
      <c r="G7" s="38"/>
      <c r="H7" s="38"/>
      <c r="I7" s="38"/>
      <c r="J7" s="38"/>
      <c r="K7" s="21"/>
      <c r="L7" s="112" t="s">
        <v>148</v>
      </c>
      <c r="M7" s="112"/>
      <c r="N7" s="113" t="s">
        <v>149</v>
      </c>
      <c r="O7" s="114"/>
      <c r="P7" s="115" t="s">
        <v>127</v>
      </c>
      <c r="Q7" s="116"/>
      <c r="R7" s="117" t="s">
        <v>128</v>
      </c>
      <c r="S7" s="118"/>
      <c r="T7" s="109" t="s">
        <v>130</v>
      </c>
      <c r="U7" s="110"/>
      <c r="V7" s="107" t="s">
        <v>131</v>
      </c>
      <c r="W7" s="108"/>
      <c r="X7" s="4"/>
      <c r="Y7" s="4"/>
      <c r="Z7" s="4"/>
      <c r="AA7" s="4"/>
      <c r="AK7" s="4"/>
      <c r="AL7" s="4"/>
      <c r="AM7" s="4"/>
      <c r="AN7" s="4"/>
      <c r="AO7" s="4"/>
      <c r="AP7" s="4"/>
      <c r="AQ7" s="4"/>
      <c r="AR7" s="4"/>
      <c r="AS7" s="9"/>
      <c r="AT7" s="20"/>
      <c r="AU7" s="20"/>
      <c r="AV7" s="31"/>
      <c r="BC7" s="12"/>
    </row>
    <row r="8" spans="1:56" s="14" customFormat="1">
      <c r="B8" s="5"/>
      <c r="C8" s="38"/>
      <c r="D8" s="38"/>
      <c r="E8" s="38"/>
      <c r="F8" s="38"/>
      <c r="G8" s="38"/>
      <c r="H8" s="38"/>
      <c r="I8" s="38"/>
      <c r="J8" s="38"/>
      <c r="K8" s="44"/>
      <c r="L8" s="51" t="s">
        <v>125</v>
      </c>
      <c r="M8" s="51" t="s">
        <v>126</v>
      </c>
      <c r="N8" s="50" t="s">
        <v>125</v>
      </c>
      <c r="O8" s="50" t="s">
        <v>126</v>
      </c>
      <c r="P8" s="76" t="s">
        <v>125</v>
      </c>
      <c r="Q8" s="76" t="s">
        <v>126</v>
      </c>
      <c r="R8" s="71" t="s">
        <v>125</v>
      </c>
      <c r="S8" s="71" t="s">
        <v>126</v>
      </c>
      <c r="T8" s="70" t="s">
        <v>125</v>
      </c>
      <c r="U8" s="70" t="s">
        <v>126</v>
      </c>
      <c r="V8" s="77" t="s">
        <v>125</v>
      </c>
      <c r="W8" s="77" t="s">
        <v>126</v>
      </c>
      <c r="X8" s="4"/>
      <c r="Y8" s="4"/>
      <c r="Z8" s="4"/>
      <c r="AA8" s="21"/>
      <c r="AK8" s="22"/>
      <c r="AL8" s="4"/>
      <c r="AM8" s="4"/>
      <c r="AN8" s="4"/>
      <c r="AO8" s="4"/>
      <c r="AP8" s="4"/>
      <c r="AQ8" s="4"/>
      <c r="AR8" s="4"/>
      <c r="AS8" s="9"/>
      <c r="AT8" s="20"/>
      <c r="AU8" s="20"/>
      <c r="AV8" s="31"/>
      <c r="BC8" s="12"/>
    </row>
    <row r="9" spans="1:56" s="14" customFormat="1">
      <c r="B9" s="5"/>
      <c r="C9" s="38"/>
      <c r="D9" s="38"/>
      <c r="E9" s="38"/>
      <c r="F9" s="38"/>
      <c r="G9" s="38"/>
      <c r="H9" s="38"/>
      <c r="I9" s="38"/>
      <c r="J9" s="38"/>
      <c r="K9" s="63" t="str">
        <f>B4</f>
        <v>Ohio</v>
      </c>
      <c r="L9" s="73">
        <f>H4-C4</f>
        <v>68917</v>
      </c>
      <c r="M9" s="74">
        <f>H4/C4-1</f>
        <v>0.1952035394219549</v>
      </c>
      <c r="N9" s="73">
        <f>R4-H4</f>
        <v>27632</v>
      </c>
      <c r="O9" s="74">
        <f>R4/H4-1</f>
        <v>6.548348338385046E-2</v>
      </c>
      <c r="P9" s="73">
        <f>AB4-R4</f>
        <v>72125</v>
      </c>
      <c r="Q9" s="74">
        <f>AB4/R4-1</f>
        <v>0.160420016859393</v>
      </c>
      <c r="R9" s="73">
        <f>AL4-AB4</f>
        <v>2735</v>
      </c>
      <c r="S9" s="74">
        <f>AL4/AB4-1</f>
        <v>5.2422152624174156E-3</v>
      </c>
      <c r="T9" s="73">
        <f>AS4-AL4</f>
        <v>-16527</v>
      </c>
      <c r="U9" s="74">
        <f>AS4/AL4-1</f>
        <v>-3.1512352682086964E-2</v>
      </c>
      <c r="V9" s="78">
        <f>AS4-MAX(C4:AS4)</f>
        <v>-41707</v>
      </c>
      <c r="W9" s="79">
        <f>AS4/MAX(C4:AS4)-1</f>
        <v>-7.5880438322468713E-2</v>
      </c>
      <c r="X9" s="4"/>
      <c r="Y9" s="4"/>
      <c r="Z9" s="4"/>
      <c r="AA9" s="4"/>
      <c r="AK9" s="4"/>
      <c r="AL9" s="4"/>
      <c r="AM9" s="4"/>
      <c r="AN9" s="4"/>
      <c r="AO9" s="4"/>
      <c r="AP9" s="4"/>
      <c r="AQ9" s="4"/>
      <c r="AR9" s="4"/>
      <c r="AS9" s="9"/>
      <c r="AT9" s="20"/>
      <c r="AU9" s="20"/>
      <c r="AV9" s="31"/>
      <c r="BC9" s="12"/>
    </row>
    <row r="10" spans="1:56" s="14" customFormat="1">
      <c r="B10" s="5"/>
      <c r="C10" s="38"/>
      <c r="D10" s="38"/>
      <c r="E10" s="38"/>
      <c r="F10" s="38"/>
      <c r="G10" s="38"/>
      <c r="H10" s="38"/>
      <c r="I10" s="38"/>
      <c r="J10" s="38"/>
      <c r="K10" s="24"/>
      <c r="L10" s="72" t="s">
        <v>151</v>
      </c>
      <c r="M10" s="24"/>
      <c r="N10" s="24"/>
      <c r="O10" s="47"/>
      <c r="P10" s="47"/>
      <c r="Q10" s="47"/>
      <c r="R10" s="24"/>
      <c r="S10" s="24"/>
      <c r="W10" s="4"/>
      <c r="X10" s="4"/>
      <c r="Y10" s="4"/>
      <c r="Z10" s="4"/>
      <c r="AA10" s="4"/>
      <c r="AB10" s="4"/>
      <c r="AC10" s="4"/>
      <c r="AD10" s="4"/>
      <c r="AE10" s="21"/>
      <c r="AF10" s="9"/>
      <c r="AG10" s="9"/>
      <c r="AH10" s="9"/>
      <c r="AI10" s="22"/>
      <c r="AJ10" s="4"/>
      <c r="AK10" s="4"/>
      <c r="AL10" s="4"/>
      <c r="AM10" s="4"/>
      <c r="AN10" s="4"/>
      <c r="AO10" s="4"/>
      <c r="AP10" s="4"/>
      <c r="AQ10" s="4"/>
      <c r="AR10" s="4"/>
      <c r="AS10" s="9"/>
      <c r="AT10" s="20"/>
      <c r="AU10" s="20"/>
      <c r="AV10" s="31"/>
      <c r="BC10" s="12"/>
    </row>
    <row r="11" spans="1:56" s="14" customFormat="1">
      <c r="B11" s="5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21"/>
      <c r="AF11" s="9"/>
      <c r="AG11" s="9"/>
      <c r="AH11" s="9"/>
      <c r="AI11" s="22"/>
      <c r="AJ11" s="4"/>
      <c r="AK11" s="4"/>
      <c r="AL11" s="4"/>
      <c r="AM11" s="4"/>
      <c r="AN11" s="4"/>
      <c r="AO11" s="4"/>
      <c r="AP11" s="4"/>
      <c r="AQ11" s="4"/>
      <c r="AR11" s="4"/>
      <c r="AS11" s="9"/>
      <c r="AT11" s="20"/>
      <c r="AU11" s="20"/>
      <c r="AV11" s="31"/>
      <c r="BC11" s="12"/>
    </row>
    <row r="12" spans="1:56" s="14" customFormat="1">
      <c r="B12" s="5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21"/>
      <c r="AF12" s="9"/>
      <c r="AG12" s="9"/>
      <c r="AH12" s="9"/>
      <c r="AI12" s="22"/>
      <c r="AJ12" s="4"/>
      <c r="AK12" s="4"/>
      <c r="AL12" s="4"/>
      <c r="AM12" s="4"/>
      <c r="AN12" s="4"/>
      <c r="AO12" s="4"/>
      <c r="AP12" s="4"/>
      <c r="AQ12" s="4"/>
      <c r="AR12" s="4"/>
      <c r="AS12" s="9"/>
      <c r="AT12" s="20"/>
      <c r="AU12" s="20"/>
      <c r="AV12" s="31"/>
      <c r="BC12" s="12"/>
    </row>
    <row r="13" spans="1:56" s="14" customFormat="1">
      <c r="B13" s="5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24"/>
      <c r="AG13" s="24"/>
      <c r="AH13" s="2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9"/>
      <c r="AT13" s="20"/>
      <c r="AU13" s="20"/>
      <c r="AV13" s="31"/>
      <c r="BC13" s="12"/>
    </row>
    <row r="14" spans="1:56" s="14" customFormat="1">
      <c r="B14" s="5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9"/>
      <c r="AT14" s="20"/>
      <c r="AU14" s="20"/>
      <c r="AV14" s="31"/>
      <c r="BC14" s="12"/>
    </row>
    <row r="15" spans="1:56" s="14" customFormat="1">
      <c r="B15" s="5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9"/>
      <c r="AT15" s="20"/>
      <c r="AU15" s="20"/>
      <c r="AV15" s="31"/>
      <c r="BC15" s="12"/>
    </row>
    <row r="16" spans="1:56" s="14" customFormat="1">
      <c r="B16" s="5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9"/>
      <c r="AT16" s="28"/>
      <c r="AU16" s="28"/>
      <c r="AV16" s="43"/>
      <c r="AW16" s="25"/>
      <c r="BC16" s="12"/>
    </row>
    <row r="17" spans="1:56" s="14" customFormat="1">
      <c r="B17" s="5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28"/>
      <c r="AU17" s="28"/>
      <c r="AV17" s="43"/>
      <c r="AW17" s="25"/>
      <c r="BC17" s="12"/>
    </row>
    <row r="18" spans="1:56" s="39" customFormat="1">
      <c r="B18" s="1"/>
      <c r="C18" s="65" t="s">
        <v>132</v>
      </c>
      <c r="D18" s="65" t="s">
        <v>133</v>
      </c>
      <c r="E18" s="65" t="s">
        <v>134</v>
      </c>
      <c r="F18" s="65" t="s">
        <v>135</v>
      </c>
      <c r="G18" s="65" t="s">
        <v>136</v>
      </c>
      <c r="H18" s="65" t="s">
        <v>137</v>
      </c>
      <c r="I18" s="66" t="s">
        <v>138</v>
      </c>
      <c r="J18" s="66" t="s">
        <v>139</v>
      </c>
      <c r="K18" s="66" t="s">
        <v>140</v>
      </c>
      <c r="L18" s="66" t="s">
        <v>141</v>
      </c>
      <c r="M18" s="66" t="s">
        <v>142</v>
      </c>
      <c r="N18" s="66" t="s">
        <v>143</v>
      </c>
      <c r="O18" s="66" t="s">
        <v>144</v>
      </c>
      <c r="P18" s="66" t="s">
        <v>145</v>
      </c>
      <c r="Q18" s="66" t="s">
        <v>146</v>
      </c>
      <c r="R18" s="42" t="s">
        <v>0</v>
      </c>
      <c r="S18" s="75" t="s">
        <v>1</v>
      </c>
      <c r="T18" s="67" t="s">
        <v>2</v>
      </c>
      <c r="U18" s="67" t="s">
        <v>3</v>
      </c>
      <c r="V18" s="67" t="s">
        <v>4</v>
      </c>
      <c r="W18" s="67" t="s">
        <v>5</v>
      </c>
      <c r="X18" s="67" t="s">
        <v>6</v>
      </c>
      <c r="Y18" s="67" t="s">
        <v>7</v>
      </c>
      <c r="Z18" s="67" t="s">
        <v>8</v>
      </c>
      <c r="AA18" s="67" t="s">
        <v>9</v>
      </c>
      <c r="AB18" s="67" t="s">
        <v>10</v>
      </c>
      <c r="AC18" s="41" t="s">
        <v>11</v>
      </c>
      <c r="AD18" s="41" t="s">
        <v>12</v>
      </c>
      <c r="AE18" s="41" t="s">
        <v>13</v>
      </c>
      <c r="AF18" s="41" t="s">
        <v>14</v>
      </c>
      <c r="AG18" s="41" t="s">
        <v>15</v>
      </c>
      <c r="AH18" s="41" t="s">
        <v>16</v>
      </c>
      <c r="AI18" s="41" t="s">
        <v>17</v>
      </c>
      <c r="AJ18" s="41" t="s">
        <v>18</v>
      </c>
      <c r="AK18" s="41" t="s">
        <v>19</v>
      </c>
      <c r="AL18" s="41" t="s">
        <v>20</v>
      </c>
      <c r="AM18" s="68" t="s">
        <v>21</v>
      </c>
      <c r="AN18" s="68" t="s">
        <v>22</v>
      </c>
      <c r="AO18" s="68" t="s">
        <v>23</v>
      </c>
      <c r="AP18" s="68" t="s">
        <v>24</v>
      </c>
      <c r="AQ18" s="68" t="s">
        <v>25</v>
      </c>
      <c r="AR18" s="68" t="s">
        <v>26</v>
      </c>
      <c r="AS18" s="69" t="s">
        <v>129</v>
      </c>
      <c r="AT18" s="28"/>
      <c r="AU18" s="28"/>
      <c r="AV18" s="28"/>
      <c r="AW18" s="48"/>
      <c r="BC18" s="58"/>
    </row>
    <row r="19" spans="1:56" s="14" customFormat="1">
      <c r="B19" s="5" t="s">
        <v>117</v>
      </c>
      <c r="C19" s="38">
        <v>42097</v>
      </c>
      <c r="D19" s="38">
        <v>41197</v>
      </c>
      <c r="E19" s="38">
        <v>42694</v>
      </c>
      <c r="F19" s="38">
        <v>50041</v>
      </c>
      <c r="G19" s="38">
        <v>52575</v>
      </c>
      <c r="H19" s="38">
        <v>54853</v>
      </c>
      <c r="I19" s="38">
        <v>54088</v>
      </c>
      <c r="J19" s="38">
        <v>52023</v>
      </c>
      <c r="K19" s="38">
        <v>52569</v>
      </c>
      <c r="L19" s="38">
        <v>52450</v>
      </c>
      <c r="M19" s="38">
        <v>53616</v>
      </c>
      <c r="N19" s="38">
        <v>54745</v>
      </c>
      <c r="O19" s="38">
        <v>56367</v>
      </c>
      <c r="P19" s="38">
        <v>59792</v>
      </c>
      <c r="Q19" s="38">
        <v>61700</v>
      </c>
      <c r="R19" s="4">
        <v>63183</v>
      </c>
      <c r="S19" s="4">
        <v>64676</v>
      </c>
      <c r="T19" s="4">
        <v>66536</v>
      </c>
      <c r="U19" s="4">
        <v>68431</v>
      </c>
      <c r="V19" s="4">
        <v>69117</v>
      </c>
      <c r="W19" s="4">
        <v>69961</v>
      </c>
      <c r="X19" s="4">
        <v>71128</v>
      </c>
      <c r="Y19" s="4">
        <v>72372</v>
      </c>
      <c r="Z19" s="4">
        <v>74145</v>
      </c>
      <c r="AA19" s="4">
        <v>75845</v>
      </c>
      <c r="AB19" s="4">
        <v>79035</v>
      </c>
      <c r="AC19" s="4">
        <v>81665</v>
      </c>
      <c r="AD19" s="4">
        <v>84158</v>
      </c>
      <c r="AE19" s="4">
        <v>86148</v>
      </c>
      <c r="AF19" s="4">
        <v>87160</v>
      </c>
      <c r="AG19" s="4">
        <v>88374</v>
      </c>
      <c r="AH19" s="4">
        <v>88573</v>
      </c>
      <c r="AI19" s="4">
        <v>87937</v>
      </c>
      <c r="AJ19" s="32">
        <v>89009</v>
      </c>
      <c r="AK19" s="4">
        <v>88959</v>
      </c>
      <c r="AL19" s="4">
        <v>83441</v>
      </c>
      <c r="AM19" s="4">
        <v>85181</v>
      </c>
      <c r="AN19" s="4">
        <v>83652</v>
      </c>
      <c r="AO19" s="4">
        <v>83676</v>
      </c>
      <c r="AP19" s="4">
        <v>84191</v>
      </c>
      <c r="AQ19" s="4">
        <v>84161</v>
      </c>
      <c r="AR19" s="62">
        <v>85937</v>
      </c>
      <c r="AS19" s="9">
        <v>87118</v>
      </c>
      <c r="AT19" s="28"/>
      <c r="AU19" s="28"/>
      <c r="AV19" s="43"/>
      <c r="AW19" s="25"/>
      <c r="BA19" s="12"/>
      <c r="BC19" s="12"/>
    </row>
    <row r="20" spans="1:56" s="14" customFormat="1">
      <c r="B20" s="5" t="s">
        <v>46</v>
      </c>
      <c r="C20" s="38">
        <v>153502</v>
      </c>
      <c r="D20" s="38">
        <v>149776</v>
      </c>
      <c r="E20" s="38">
        <v>151365</v>
      </c>
      <c r="F20" s="38">
        <v>176016</v>
      </c>
      <c r="G20" s="38">
        <v>176964</v>
      </c>
      <c r="H20" s="38">
        <v>181446</v>
      </c>
      <c r="I20" s="38">
        <v>177223</v>
      </c>
      <c r="J20" s="38">
        <v>173646</v>
      </c>
      <c r="K20" s="38">
        <v>172540</v>
      </c>
      <c r="L20" s="38">
        <v>172012</v>
      </c>
      <c r="M20" s="38">
        <v>176171</v>
      </c>
      <c r="N20" s="38">
        <v>177945</v>
      </c>
      <c r="O20" s="38">
        <v>179273</v>
      </c>
      <c r="P20" s="38">
        <v>179916</v>
      </c>
      <c r="Q20" s="38">
        <v>182596</v>
      </c>
      <c r="R20" s="4">
        <v>186188</v>
      </c>
      <c r="S20" s="4">
        <v>189533</v>
      </c>
      <c r="T20" s="4">
        <v>191298</v>
      </c>
      <c r="U20" s="4">
        <v>194279</v>
      </c>
      <c r="V20" s="4">
        <v>195795</v>
      </c>
      <c r="W20" s="4">
        <v>196554</v>
      </c>
      <c r="X20" s="4">
        <v>199400</v>
      </c>
      <c r="Y20" s="4">
        <v>202095</v>
      </c>
      <c r="Z20" s="4">
        <v>204394</v>
      </c>
      <c r="AA20" s="4">
        <v>206019</v>
      </c>
      <c r="AB20" s="4">
        <v>211584</v>
      </c>
      <c r="AC20" s="4">
        <v>218242</v>
      </c>
      <c r="AD20" s="32">
        <v>221598</v>
      </c>
      <c r="AE20" s="4">
        <v>221140</v>
      </c>
      <c r="AF20" s="4">
        <v>220338</v>
      </c>
      <c r="AG20" s="4">
        <v>216468</v>
      </c>
      <c r="AH20" s="4">
        <v>215526</v>
      </c>
      <c r="AI20" s="4">
        <v>216685</v>
      </c>
      <c r="AJ20" s="4">
        <v>215804</v>
      </c>
      <c r="AK20" s="4">
        <v>212555</v>
      </c>
      <c r="AL20" s="4">
        <v>208350</v>
      </c>
      <c r="AM20" s="4">
        <v>203481</v>
      </c>
      <c r="AN20" s="4">
        <v>200299</v>
      </c>
      <c r="AO20" s="4">
        <v>198815</v>
      </c>
      <c r="AP20" s="4">
        <v>198109</v>
      </c>
      <c r="AQ20" s="4">
        <v>197596</v>
      </c>
      <c r="AR20" s="4">
        <v>198883</v>
      </c>
      <c r="AS20" s="9">
        <v>199168</v>
      </c>
      <c r="AT20" s="28"/>
      <c r="AU20" s="28"/>
      <c r="AV20" s="43"/>
      <c r="AW20" s="25"/>
      <c r="BA20" s="12"/>
      <c r="BC20" s="12"/>
    </row>
    <row r="21" spans="1:56" s="14" customFormat="1">
      <c r="B21" s="5" t="s">
        <v>118</v>
      </c>
      <c r="C21" s="38">
        <v>34961</v>
      </c>
      <c r="D21" s="38">
        <v>34128</v>
      </c>
      <c r="E21" s="38">
        <v>35514</v>
      </c>
      <c r="F21" s="38">
        <v>41056</v>
      </c>
      <c r="G21" s="38">
        <v>44283</v>
      </c>
      <c r="H21" s="38">
        <v>45996</v>
      </c>
      <c r="I21" s="38">
        <v>44278</v>
      </c>
      <c r="J21" s="38">
        <v>42910</v>
      </c>
      <c r="K21" s="38">
        <v>44451</v>
      </c>
      <c r="L21" s="38">
        <v>45401</v>
      </c>
      <c r="M21" s="38">
        <v>45822</v>
      </c>
      <c r="N21" s="38">
        <v>46845</v>
      </c>
      <c r="O21" s="38">
        <v>47964</v>
      </c>
      <c r="P21" s="38">
        <v>49452</v>
      </c>
      <c r="Q21" s="38">
        <v>50040</v>
      </c>
      <c r="R21" s="4">
        <v>50636</v>
      </c>
      <c r="S21" s="4">
        <v>51388</v>
      </c>
      <c r="T21" s="4">
        <v>52183</v>
      </c>
      <c r="U21" s="4">
        <v>53125</v>
      </c>
      <c r="V21" s="4">
        <v>53577</v>
      </c>
      <c r="W21" s="4">
        <v>54458</v>
      </c>
      <c r="X21" s="4">
        <v>55128</v>
      </c>
      <c r="Y21" s="4">
        <v>55700</v>
      </c>
      <c r="Z21" s="4">
        <v>56340</v>
      </c>
      <c r="AA21" s="4">
        <v>56576</v>
      </c>
      <c r="AB21" s="4">
        <v>57681</v>
      </c>
      <c r="AC21" s="4">
        <v>58635</v>
      </c>
      <c r="AD21" s="4">
        <v>59588</v>
      </c>
      <c r="AE21" s="4">
        <v>59630</v>
      </c>
      <c r="AF21" s="32">
        <v>59711</v>
      </c>
      <c r="AG21" s="4">
        <v>59004</v>
      </c>
      <c r="AH21" s="4">
        <v>58830</v>
      </c>
      <c r="AI21" s="4">
        <v>58277</v>
      </c>
      <c r="AJ21" s="4">
        <v>58105</v>
      </c>
      <c r="AK21" s="4">
        <v>57563</v>
      </c>
      <c r="AL21" s="4">
        <v>56743</v>
      </c>
      <c r="AM21" s="4">
        <v>55377</v>
      </c>
      <c r="AN21" s="4">
        <v>55452</v>
      </c>
      <c r="AO21" s="4">
        <v>55374</v>
      </c>
      <c r="AP21" s="4">
        <v>55530</v>
      </c>
      <c r="AQ21" s="4">
        <v>55404</v>
      </c>
      <c r="AR21" s="4">
        <v>55203</v>
      </c>
      <c r="AS21" s="9">
        <v>55092</v>
      </c>
      <c r="AT21" s="28"/>
      <c r="AU21" s="28"/>
      <c r="AV21" s="43"/>
      <c r="AW21" s="25"/>
      <c r="BA21" s="12"/>
      <c r="BC21" s="12"/>
    </row>
    <row r="22" spans="1:56" s="14" customFormat="1">
      <c r="B22" s="5" t="s">
        <v>119</v>
      </c>
      <c r="C22" s="38">
        <v>27941</v>
      </c>
      <c r="D22" s="38">
        <v>28103</v>
      </c>
      <c r="E22" s="38">
        <v>28247</v>
      </c>
      <c r="F22" s="38">
        <v>34690</v>
      </c>
      <c r="G22" s="38">
        <v>35968</v>
      </c>
      <c r="H22" s="38">
        <v>36934</v>
      </c>
      <c r="I22" s="38">
        <v>36327</v>
      </c>
      <c r="J22" s="38">
        <v>35668</v>
      </c>
      <c r="K22" s="38">
        <v>36419</v>
      </c>
      <c r="L22" s="38">
        <v>37088</v>
      </c>
      <c r="M22" s="38">
        <v>37764</v>
      </c>
      <c r="N22" s="38">
        <v>38310</v>
      </c>
      <c r="O22" s="38">
        <v>38855</v>
      </c>
      <c r="P22" s="38">
        <v>38930</v>
      </c>
      <c r="Q22" s="38">
        <v>39304</v>
      </c>
      <c r="R22" s="4">
        <v>40667</v>
      </c>
      <c r="S22" s="4">
        <v>41200</v>
      </c>
      <c r="T22" s="4">
        <v>41852</v>
      </c>
      <c r="U22" s="4">
        <v>42238</v>
      </c>
      <c r="V22" s="4">
        <v>42613</v>
      </c>
      <c r="W22" s="4">
        <v>43560</v>
      </c>
      <c r="X22" s="4">
        <v>44677</v>
      </c>
      <c r="Y22" s="4">
        <v>45183</v>
      </c>
      <c r="Z22" s="4">
        <v>45843</v>
      </c>
      <c r="AA22" s="4">
        <v>46466</v>
      </c>
      <c r="AB22" s="4">
        <v>47656</v>
      </c>
      <c r="AC22" s="4">
        <v>48046</v>
      </c>
      <c r="AD22" s="4">
        <v>49121</v>
      </c>
      <c r="AE22" s="4">
        <v>48745</v>
      </c>
      <c r="AF22" s="32">
        <v>49006</v>
      </c>
      <c r="AG22" s="4">
        <v>48923</v>
      </c>
      <c r="AH22" s="4">
        <v>48693</v>
      </c>
      <c r="AI22" s="4">
        <v>48140</v>
      </c>
      <c r="AJ22" s="4">
        <v>48826</v>
      </c>
      <c r="AK22" s="4">
        <v>48291</v>
      </c>
      <c r="AL22" s="4">
        <v>47189</v>
      </c>
      <c r="AM22" s="4">
        <v>46354</v>
      </c>
      <c r="AN22" s="4">
        <v>45577</v>
      </c>
      <c r="AO22" s="4">
        <v>44914</v>
      </c>
      <c r="AP22" s="4">
        <v>44868</v>
      </c>
      <c r="AQ22" s="4">
        <v>44564</v>
      </c>
      <c r="AR22" s="4">
        <v>44907</v>
      </c>
      <c r="AS22" s="9">
        <v>45049</v>
      </c>
      <c r="AT22" s="28"/>
      <c r="AU22" s="28"/>
      <c r="AV22" s="43"/>
      <c r="AW22" s="25"/>
      <c r="BA22" s="12"/>
      <c r="BC22" s="12"/>
    </row>
    <row r="23" spans="1:56" s="14" customFormat="1">
      <c r="B23" s="5" t="s">
        <v>120</v>
      </c>
      <c r="C23" s="38">
        <v>52351</v>
      </c>
      <c r="D23" s="38">
        <v>52653</v>
      </c>
      <c r="E23" s="38">
        <v>48351</v>
      </c>
      <c r="F23" s="38">
        <v>49373</v>
      </c>
      <c r="G23" s="38">
        <v>49809</v>
      </c>
      <c r="H23" s="38">
        <v>49985</v>
      </c>
      <c r="I23" s="38">
        <v>49380</v>
      </c>
      <c r="J23" s="38">
        <v>48703</v>
      </c>
      <c r="K23" s="38">
        <v>47541</v>
      </c>
      <c r="L23" s="38">
        <v>48099</v>
      </c>
      <c r="M23" s="38">
        <v>48899</v>
      </c>
      <c r="N23" s="38">
        <v>49955</v>
      </c>
      <c r="O23" s="38">
        <v>50347</v>
      </c>
      <c r="P23" s="38">
        <v>51815</v>
      </c>
      <c r="Q23" s="38">
        <v>53557</v>
      </c>
      <c r="R23" s="4">
        <v>55186</v>
      </c>
      <c r="S23" s="4">
        <v>55943</v>
      </c>
      <c r="T23" s="4">
        <v>57426</v>
      </c>
      <c r="U23" s="4">
        <v>58115</v>
      </c>
      <c r="V23" s="4">
        <v>58856</v>
      </c>
      <c r="W23" s="4">
        <v>59349</v>
      </c>
      <c r="X23" s="4">
        <v>60361</v>
      </c>
      <c r="Y23" s="4">
        <v>61443</v>
      </c>
      <c r="Z23" s="4">
        <v>62979</v>
      </c>
      <c r="AA23" s="4">
        <v>63223</v>
      </c>
      <c r="AB23" s="4">
        <v>64579</v>
      </c>
      <c r="AC23" s="4">
        <v>66147</v>
      </c>
      <c r="AD23" s="4">
        <v>68330</v>
      </c>
      <c r="AE23" s="4">
        <v>68740</v>
      </c>
      <c r="AF23" s="4">
        <v>69307</v>
      </c>
      <c r="AG23" s="4">
        <v>67898</v>
      </c>
      <c r="AH23" s="4">
        <v>67863</v>
      </c>
      <c r="AI23" s="4">
        <v>67872</v>
      </c>
      <c r="AJ23" s="4">
        <v>67623</v>
      </c>
      <c r="AK23" s="4">
        <v>67008</v>
      </c>
      <c r="AL23" s="32">
        <v>65352</v>
      </c>
      <c r="AM23" s="4">
        <v>61955</v>
      </c>
      <c r="AN23" s="4">
        <v>60681</v>
      </c>
      <c r="AO23" s="4">
        <v>61371</v>
      </c>
      <c r="AP23" s="4">
        <v>61481</v>
      </c>
      <c r="AQ23" s="4">
        <v>62076</v>
      </c>
      <c r="AR23" s="4">
        <v>62702</v>
      </c>
      <c r="AS23" s="9">
        <v>63378</v>
      </c>
      <c r="AT23" s="28"/>
      <c r="AU23" s="28"/>
      <c r="AV23" s="43"/>
      <c r="AW23" s="25"/>
      <c r="BA23" s="12"/>
      <c r="BC23" s="12"/>
    </row>
    <row r="24" spans="1:56" s="14" customFormat="1">
      <c r="B24" s="5" t="s">
        <v>121</v>
      </c>
      <c r="C24" s="38">
        <v>41157</v>
      </c>
      <c r="D24" s="38">
        <v>40014</v>
      </c>
      <c r="E24" s="38">
        <v>40325</v>
      </c>
      <c r="F24" s="38">
        <v>49136</v>
      </c>
      <c r="G24" s="38">
        <v>52365</v>
      </c>
      <c r="H24" s="38">
        <v>52686</v>
      </c>
      <c r="I24" s="38">
        <v>51831</v>
      </c>
      <c r="J24" s="38">
        <v>49400</v>
      </c>
      <c r="K24" s="38">
        <v>49639</v>
      </c>
      <c r="L24" s="38">
        <v>50002</v>
      </c>
      <c r="M24" s="38">
        <v>49794</v>
      </c>
      <c r="N24" s="38">
        <v>49501</v>
      </c>
      <c r="O24" s="38">
        <v>50273</v>
      </c>
      <c r="P24" s="38">
        <v>51604</v>
      </c>
      <c r="Q24" s="38">
        <v>52324</v>
      </c>
      <c r="R24" s="4">
        <v>53743</v>
      </c>
      <c r="S24" s="4">
        <v>54880</v>
      </c>
      <c r="T24" s="4">
        <v>55797</v>
      </c>
      <c r="U24" s="4">
        <v>56121</v>
      </c>
      <c r="V24" s="4">
        <v>56664</v>
      </c>
      <c r="W24" s="4">
        <v>57427</v>
      </c>
      <c r="X24" s="32">
        <v>58827</v>
      </c>
      <c r="Y24" s="4">
        <v>59518</v>
      </c>
      <c r="Z24" s="4">
        <v>60084</v>
      </c>
      <c r="AA24" s="4">
        <v>60713</v>
      </c>
      <c r="AB24" s="4">
        <v>61015</v>
      </c>
      <c r="AC24" s="4">
        <v>62579</v>
      </c>
      <c r="AD24" s="4">
        <v>63233</v>
      </c>
      <c r="AE24" s="4">
        <v>63199</v>
      </c>
      <c r="AF24" s="4">
        <v>63200</v>
      </c>
      <c r="AG24" s="4">
        <v>62893</v>
      </c>
      <c r="AH24" s="4">
        <v>62419</v>
      </c>
      <c r="AI24" s="4">
        <v>62119</v>
      </c>
      <c r="AJ24" s="4">
        <v>62336</v>
      </c>
      <c r="AK24" s="4">
        <v>62138</v>
      </c>
      <c r="AL24" s="4">
        <v>60855</v>
      </c>
      <c r="AM24" s="4">
        <v>58944</v>
      </c>
      <c r="AN24" s="4">
        <v>58122</v>
      </c>
      <c r="AO24" s="4">
        <v>57717</v>
      </c>
      <c r="AP24" s="4">
        <v>57584</v>
      </c>
      <c r="AQ24" s="4">
        <v>57390</v>
      </c>
      <c r="AR24" s="4">
        <v>57574</v>
      </c>
      <c r="AS24" s="9">
        <v>57706</v>
      </c>
      <c r="AT24" s="28"/>
      <c r="AU24" s="28"/>
      <c r="AV24" s="43"/>
      <c r="AW24" s="25"/>
      <c r="BA24" s="12"/>
      <c r="BC24" s="12"/>
    </row>
    <row r="25" spans="1:56" s="14" customFormat="1">
      <c r="B25" s="5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28"/>
      <c r="AU25" s="28"/>
      <c r="AV25" s="43"/>
      <c r="AW25" s="25"/>
      <c r="BC25" s="12"/>
    </row>
    <row r="26" spans="1:56" s="14" customFormat="1" ht="15" customHeight="1">
      <c r="A26" s="15"/>
      <c r="B26" s="19"/>
      <c r="C26" s="34"/>
      <c r="D26" s="34"/>
      <c r="E26" s="34"/>
      <c r="F26" s="34"/>
      <c r="G26" s="34"/>
      <c r="H26" s="34"/>
      <c r="I26" s="34"/>
      <c r="J26" s="34"/>
      <c r="K26" s="4"/>
      <c r="L26" s="112" t="s">
        <v>148</v>
      </c>
      <c r="M26" s="112"/>
      <c r="N26" s="113" t="s">
        <v>149</v>
      </c>
      <c r="O26" s="114"/>
      <c r="P26" s="115" t="s">
        <v>127</v>
      </c>
      <c r="Q26" s="116"/>
      <c r="R26" s="117" t="s">
        <v>128</v>
      </c>
      <c r="S26" s="118"/>
      <c r="T26" s="109" t="s">
        <v>130</v>
      </c>
      <c r="U26" s="110"/>
      <c r="V26" s="107" t="s">
        <v>131</v>
      </c>
      <c r="W26" s="108"/>
      <c r="X26" s="4"/>
      <c r="Y26" s="4"/>
      <c r="Z26" s="4"/>
      <c r="AA26" s="4"/>
      <c r="AK26" s="25"/>
      <c r="AL26" s="9"/>
      <c r="AM26" s="9"/>
      <c r="AN26" s="9"/>
      <c r="AO26" s="22"/>
      <c r="AP26" s="4"/>
      <c r="AQ26" s="4"/>
      <c r="AR26" s="12"/>
      <c r="AS26" s="12"/>
      <c r="AW26" s="31"/>
      <c r="BD26" s="12"/>
    </row>
    <row r="27" spans="1:56" s="14" customFormat="1">
      <c r="A27" s="5"/>
      <c r="B27" s="6"/>
      <c r="C27" s="6"/>
      <c r="D27" s="6"/>
      <c r="E27" s="6"/>
      <c r="F27" s="6"/>
      <c r="G27" s="6"/>
      <c r="H27" s="6"/>
      <c r="I27" s="6"/>
      <c r="J27" s="6"/>
      <c r="K27" s="23"/>
      <c r="L27" s="51" t="s">
        <v>125</v>
      </c>
      <c r="M27" s="51" t="s">
        <v>126</v>
      </c>
      <c r="N27" s="50" t="s">
        <v>125</v>
      </c>
      <c r="O27" s="50" t="s">
        <v>126</v>
      </c>
      <c r="P27" s="76" t="s">
        <v>125</v>
      </c>
      <c r="Q27" s="76" t="s">
        <v>126</v>
      </c>
      <c r="R27" s="71" t="s">
        <v>125</v>
      </c>
      <c r="S27" s="71" t="s">
        <v>126</v>
      </c>
      <c r="T27" s="70" t="s">
        <v>125</v>
      </c>
      <c r="U27" s="70" t="s">
        <v>126</v>
      </c>
      <c r="V27" s="77" t="s">
        <v>125</v>
      </c>
      <c r="W27" s="77" t="s">
        <v>126</v>
      </c>
      <c r="X27" s="4"/>
      <c r="Y27" s="4"/>
      <c r="Z27" s="4"/>
      <c r="AA27" s="4"/>
      <c r="AK27" s="26"/>
      <c r="AL27" s="9"/>
      <c r="AM27" s="9"/>
      <c r="AN27" s="9"/>
      <c r="AO27" s="22"/>
      <c r="AP27" s="4"/>
      <c r="AQ27" s="4"/>
      <c r="AR27" s="12"/>
      <c r="AS27" s="12"/>
      <c r="AW27" s="31"/>
      <c r="BD27" s="12"/>
    </row>
    <row r="28" spans="1:56" s="14" customFormat="1">
      <c r="A28" s="5"/>
      <c r="B28" s="4"/>
      <c r="C28" s="4"/>
      <c r="D28" s="4"/>
      <c r="E28" s="4"/>
      <c r="F28" s="4"/>
      <c r="G28" s="4"/>
      <c r="H28" s="4"/>
      <c r="I28" s="4"/>
      <c r="J28" s="4"/>
      <c r="K28" s="40" t="str">
        <f t="shared" ref="K28:K33" si="33">B19</f>
        <v>Central</v>
      </c>
      <c r="L28" s="73">
        <f>H19-C19</f>
        <v>12756</v>
      </c>
      <c r="M28" s="74">
        <f>H19/C19-1</f>
        <v>0.30301446658906817</v>
      </c>
      <c r="N28" s="73">
        <f>R19-H19</f>
        <v>8330</v>
      </c>
      <c r="O28" s="74">
        <f>R19/H19-1</f>
        <v>0.15186042695932755</v>
      </c>
      <c r="P28" s="73">
        <f>AB19-R19</f>
        <v>15852</v>
      </c>
      <c r="Q28" s="74">
        <f>AB19/R19-1</f>
        <v>0.25089027111723095</v>
      </c>
      <c r="R28" s="73">
        <f>AL19-AB19</f>
        <v>4406</v>
      </c>
      <c r="S28" s="74">
        <f>AL19/AB19-1</f>
        <v>5.5747453659771073E-2</v>
      </c>
      <c r="T28" s="73">
        <f>AS19-AL19</f>
        <v>3677</v>
      </c>
      <c r="U28" s="74">
        <f>AS19/AL19-1</f>
        <v>4.4067065351565793E-2</v>
      </c>
      <c r="V28" s="78">
        <f>AS19-MAX(C19:AS19)</f>
        <v>-1891</v>
      </c>
      <c r="W28" s="79">
        <f>AS19/MAX(C19:AS19)-1</f>
        <v>-2.1245042636137912E-2</v>
      </c>
      <c r="X28" s="4"/>
      <c r="Y28" s="4"/>
      <c r="Z28" s="4"/>
      <c r="AA28" s="21"/>
      <c r="AK28" s="27"/>
      <c r="AL28" s="9"/>
      <c r="AM28" s="9"/>
      <c r="AN28" s="9"/>
      <c r="AO28" s="22"/>
      <c r="AP28" s="4"/>
      <c r="AQ28" s="4"/>
      <c r="AR28" s="12"/>
      <c r="AS28" s="12"/>
      <c r="AW28" s="31"/>
      <c r="BD28" s="12"/>
    </row>
    <row r="29" spans="1:56" s="14" customFormat="1">
      <c r="A29" s="5"/>
      <c r="B29" s="4"/>
      <c r="C29" s="4"/>
      <c r="D29" s="4"/>
      <c r="E29" s="4"/>
      <c r="F29" s="4"/>
      <c r="G29" s="4"/>
      <c r="H29" s="4"/>
      <c r="I29" s="4"/>
      <c r="J29" s="4"/>
      <c r="K29" s="40" t="str">
        <f t="shared" si="33"/>
        <v>Northeast</v>
      </c>
      <c r="L29" s="73">
        <f t="shared" ref="L29:L33" si="34">H20-C20</f>
        <v>27944</v>
      </c>
      <c r="M29" s="74">
        <f t="shared" ref="M29:M33" si="35">H20/C20-1</f>
        <v>0.18204323070709183</v>
      </c>
      <c r="N29" s="73">
        <f t="shared" ref="N29:N33" si="36">R20-H20</f>
        <v>4742</v>
      </c>
      <c r="O29" s="74">
        <f t="shared" ref="O29:O33" si="37">R20/H20-1</f>
        <v>2.6134497316005811E-2</v>
      </c>
      <c r="P29" s="73">
        <f t="shared" ref="P29:P33" si="38">AB20-R20</f>
        <v>25396</v>
      </c>
      <c r="Q29" s="74">
        <f t="shared" ref="Q29:Q33" si="39">AB20/R20-1</f>
        <v>0.13639976797645392</v>
      </c>
      <c r="R29" s="73">
        <f t="shared" ref="R29:R33" si="40">AL20-AB20</f>
        <v>-3234</v>
      </c>
      <c r="S29" s="74">
        <f t="shared" ref="S29:S33" si="41">AL20/AB20-1</f>
        <v>-1.5284709618874737E-2</v>
      </c>
      <c r="T29" s="73">
        <f t="shared" ref="T29:T33" si="42">AS20-AL20</f>
        <v>-9182</v>
      </c>
      <c r="U29" s="74">
        <f t="shared" ref="U29:U33" si="43">AS20/AL20-1</f>
        <v>-4.4070074394048531E-2</v>
      </c>
      <c r="V29" s="78">
        <f t="shared" ref="V29:V33" si="44">AS20-MAX(C20:AS20)</f>
        <v>-22430</v>
      </c>
      <c r="W29" s="79">
        <f t="shared" ref="W29:W33" si="45">AS20/MAX(C20:AS20)-1</f>
        <v>-0.10121932508416143</v>
      </c>
      <c r="X29" s="4"/>
      <c r="Y29" s="4"/>
      <c r="Z29" s="4"/>
      <c r="AA29" s="21"/>
      <c r="AK29" s="27"/>
      <c r="AL29" s="9"/>
      <c r="AM29" s="9"/>
      <c r="AN29" s="9"/>
      <c r="AO29" s="22"/>
      <c r="AP29" s="4"/>
      <c r="AQ29" s="4"/>
      <c r="AR29" s="12"/>
      <c r="AS29" s="12"/>
      <c r="AW29" s="31"/>
      <c r="BD29" s="12"/>
    </row>
    <row r="30" spans="1:56" s="14" customFormat="1">
      <c r="A30" s="19"/>
      <c r="B30" s="35"/>
      <c r="C30" s="34"/>
      <c r="D30" s="34"/>
      <c r="E30" s="34"/>
      <c r="F30" s="34"/>
      <c r="G30" s="34"/>
      <c r="H30" s="34"/>
      <c r="I30" s="34"/>
      <c r="J30" s="34"/>
      <c r="K30" s="40" t="str">
        <f t="shared" si="33"/>
        <v>Northwest</v>
      </c>
      <c r="L30" s="73">
        <f t="shared" si="34"/>
        <v>11035</v>
      </c>
      <c r="M30" s="74">
        <f t="shared" si="35"/>
        <v>0.31563742455879407</v>
      </c>
      <c r="N30" s="73">
        <f t="shared" si="36"/>
        <v>4640</v>
      </c>
      <c r="O30" s="74">
        <f t="shared" si="37"/>
        <v>0.10087833724671702</v>
      </c>
      <c r="P30" s="73">
        <f t="shared" si="38"/>
        <v>7045</v>
      </c>
      <c r="Q30" s="74">
        <f t="shared" si="39"/>
        <v>0.13913026305395371</v>
      </c>
      <c r="R30" s="73">
        <f t="shared" si="40"/>
        <v>-938</v>
      </c>
      <c r="S30" s="74">
        <f t="shared" si="41"/>
        <v>-1.6261853990048758E-2</v>
      </c>
      <c r="T30" s="73">
        <f t="shared" si="42"/>
        <v>-1651</v>
      </c>
      <c r="U30" s="74">
        <f t="shared" si="43"/>
        <v>-2.9096099959466382E-2</v>
      </c>
      <c r="V30" s="78">
        <f t="shared" si="44"/>
        <v>-4619</v>
      </c>
      <c r="W30" s="79">
        <f t="shared" si="45"/>
        <v>-7.7355931067977446E-2</v>
      </c>
      <c r="X30" s="4"/>
      <c r="Y30" s="4"/>
      <c r="Z30" s="4"/>
      <c r="AA30" s="21"/>
      <c r="AK30" s="25"/>
      <c r="AL30" s="9"/>
      <c r="AM30" s="9"/>
      <c r="AN30" s="9"/>
      <c r="AO30" s="22"/>
      <c r="AP30" s="4"/>
      <c r="AQ30" s="4"/>
      <c r="AR30" s="12"/>
      <c r="AS30" s="12"/>
      <c r="AW30" s="31"/>
      <c r="BD30" s="12"/>
    </row>
    <row r="31" spans="1:56" s="14" customFormat="1">
      <c r="B31" s="19"/>
      <c r="C31" s="34"/>
      <c r="D31" s="34"/>
      <c r="E31" s="34"/>
      <c r="F31" s="34"/>
      <c r="G31" s="34"/>
      <c r="H31" s="34"/>
      <c r="I31" s="34"/>
      <c r="J31" s="34"/>
      <c r="K31" s="40" t="str">
        <f t="shared" si="33"/>
        <v>Southeast</v>
      </c>
      <c r="L31" s="73">
        <f t="shared" si="34"/>
        <v>8993</v>
      </c>
      <c r="M31" s="74">
        <f t="shared" si="35"/>
        <v>0.32185676962170295</v>
      </c>
      <c r="N31" s="73">
        <f t="shared" si="36"/>
        <v>3733</v>
      </c>
      <c r="O31" s="74">
        <f t="shared" si="37"/>
        <v>0.10107218281258468</v>
      </c>
      <c r="P31" s="73">
        <f t="shared" si="38"/>
        <v>6989</v>
      </c>
      <c r="Q31" s="74">
        <f t="shared" si="39"/>
        <v>0.17185924705535194</v>
      </c>
      <c r="R31" s="73">
        <f t="shared" si="40"/>
        <v>-467</v>
      </c>
      <c r="S31" s="74">
        <f t="shared" si="41"/>
        <v>-9.7993956689609307E-3</v>
      </c>
      <c r="T31" s="73">
        <f t="shared" si="42"/>
        <v>-2140</v>
      </c>
      <c r="U31" s="74">
        <f t="shared" si="43"/>
        <v>-4.5349551802326804E-2</v>
      </c>
      <c r="V31" s="78">
        <f t="shared" si="44"/>
        <v>-4072</v>
      </c>
      <c r="W31" s="79">
        <f t="shared" si="45"/>
        <v>-8.2897335151971618E-2</v>
      </c>
      <c r="X31" s="4"/>
      <c r="Y31" s="4"/>
      <c r="Z31" s="4"/>
      <c r="AA31" s="21"/>
      <c r="AK31" s="9"/>
      <c r="AL31" s="9"/>
      <c r="AM31" s="9"/>
      <c r="AN31" s="9"/>
      <c r="AO31" s="22"/>
      <c r="AP31" s="4"/>
      <c r="AQ31" s="4"/>
      <c r="AR31" s="12"/>
      <c r="AS31" s="12"/>
      <c r="AW31" s="31"/>
      <c r="BD31" s="12"/>
    </row>
    <row r="32" spans="1:56" s="14" customFormat="1">
      <c r="A32" s="15"/>
      <c r="B32" s="19"/>
      <c r="C32" s="34"/>
      <c r="D32" s="34"/>
      <c r="E32" s="34"/>
      <c r="F32" s="34"/>
      <c r="G32" s="34"/>
      <c r="H32" s="34"/>
      <c r="I32" s="34"/>
      <c r="J32" s="34"/>
      <c r="K32" s="40" t="str">
        <f t="shared" si="33"/>
        <v>Southwest</v>
      </c>
      <c r="L32" s="73">
        <f t="shared" si="34"/>
        <v>-2366</v>
      </c>
      <c r="M32" s="74">
        <f t="shared" si="35"/>
        <v>-4.5194934194189185E-2</v>
      </c>
      <c r="N32" s="73">
        <f t="shared" si="36"/>
        <v>5201</v>
      </c>
      <c r="O32" s="74">
        <f t="shared" si="37"/>
        <v>0.10405121536460937</v>
      </c>
      <c r="P32" s="73">
        <f t="shared" si="38"/>
        <v>9393</v>
      </c>
      <c r="Q32" s="74">
        <f t="shared" si="39"/>
        <v>0.17020621172036376</v>
      </c>
      <c r="R32" s="73">
        <f t="shared" si="40"/>
        <v>773</v>
      </c>
      <c r="S32" s="74">
        <f t="shared" si="41"/>
        <v>1.1969835395407191E-2</v>
      </c>
      <c r="T32" s="73">
        <f t="shared" si="42"/>
        <v>-1974</v>
      </c>
      <c r="U32" s="74">
        <f t="shared" si="43"/>
        <v>-3.0205655526992281E-2</v>
      </c>
      <c r="V32" s="78">
        <f t="shared" si="44"/>
        <v>-5929</v>
      </c>
      <c r="W32" s="79">
        <f t="shared" si="45"/>
        <v>-8.5546914453085598E-2</v>
      </c>
      <c r="X32" s="4"/>
      <c r="Y32" s="4"/>
      <c r="Z32" s="4"/>
      <c r="AA32" s="21"/>
      <c r="AK32" s="45"/>
      <c r="AL32" s="24"/>
      <c r="AM32" s="24"/>
      <c r="AN32" s="24"/>
      <c r="AO32" s="4"/>
      <c r="AP32" s="4"/>
      <c r="AQ32" s="4"/>
      <c r="AR32" s="12"/>
      <c r="AS32" s="12"/>
      <c r="AW32" s="31"/>
      <c r="BD32" s="12"/>
    </row>
    <row r="33" spans="1:57" s="14" customFormat="1">
      <c r="A33" s="5"/>
      <c r="B33" s="6"/>
      <c r="C33" s="6"/>
      <c r="D33" s="6"/>
      <c r="E33" s="6"/>
      <c r="F33" s="6"/>
      <c r="G33" s="6"/>
      <c r="H33" s="6"/>
      <c r="I33" s="6"/>
      <c r="J33" s="6"/>
      <c r="K33" s="40" t="str">
        <f t="shared" si="33"/>
        <v>West</v>
      </c>
      <c r="L33" s="73">
        <f t="shared" si="34"/>
        <v>11529</v>
      </c>
      <c r="M33" s="74">
        <f t="shared" si="35"/>
        <v>0.28012245790509516</v>
      </c>
      <c r="N33" s="73">
        <f t="shared" si="36"/>
        <v>1057</v>
      </c>
      <c r="O33" s="74">
        <f t="shared" si="37"/>
        <v>2.0062255627681047E-2</v>
      </c>
      <c r="P33" s="73">
        <f t="shared" si="38"/>
        <v>7272</v>
      </c>
      <c r="Q33" s="74">
        <f t="shared" si="39"/>
        <v>0.13531064510726987</v>
      </c>
      <c r="R33" s="73">
        <f t="shared" si="40"/>
        <v>-160</v>
      </c>
      <c r="S33" s="74">
        <f t="shared" si="41"/>
        <v>-2.6223059903301982E-3</v>
      </c>
      <c r="T33" s="73">
        <f t="shared" si="42"/>
        <v>-3149</v>
      </c>
      <c r="U33" s="74">
        <f t="shared" si="43"/>
        <v>-5.1745953496015074E-2</v>
      </c>
      <c r="V33" s="78">
        <f t="shared" si="44"/>
        <v>-5527</v>
      </c>
      <c r="W33" s="79">
        <f t="shared" si="45"/>
        <v>-8.7406891970964518E-2</v>
      </c>
      <c r="X33" s="4"/>
      <c r="Y33" s="4"/>
      <c r="Z33" s="4"/>
      <c r="AA33" s="21"/>
      <c r="AK33" s="22"/>
      <c r="AL33" s="4"/>
      <c r="AM33" s="4"/>
      <c r="AN33" s="4"/>
      <c r="AO33" s="4"/>
      <c r="AP33" s="4"/>
      <c r="AQ33" s="4"/>
      <c r="AR33" s="12"/>
      <c r="AS33" s="12"/>
      <c r="AW33" s="31"/>
      <c r="BD33" s="12"/>
    </row>
    <row r="34" spans="1:57" s="14" customFormat="1">
      <c r="A34" s="5"/>
      <c r="B34" s="4"/>
      <c r="C34" s="4"/>
      <c r="D34" s="4"/>
      <c r="E34" s="4"/>
      <c r="F34" s="4"/>
      <c r="G34" s="4"/>
      <c r="H34" s="4"/>
      <c r="I34" s="4"/>
      <c r="J34" s="4"/>
      <c r="K34" s="24"/>
      <c r="L34" s="72" t="s">
        <v>151</v>
      </c>
      <c r="M34" s="24"/>
      <c r="N34" s="24"/>
      <c r="O34" s="24"/>
      <c r="P34" s="24"/>
      <c r="Q34" s="24"/>
      <c r="R34" s="24"/>
      <c r="S34" s="24"/>
      <c r="T34" s="4"/>
      <c r="U34" s="4"/>
      <c r="V34" s="4"/>
      <c r="W34" s="4"/>
      <c r="X34" s="4"/>
      <c r="Y34" s="4"/>
      <c r="Z34" s="4"/>
      <c r="AA34" s="4"/>
      <c r="AK34" s="4"/>
      <c r="AL34" s="4"/>
      <c r="AM34" s="4"/>
      <c r="AN34" s="4"/>
      <c r="AO34" s="4"/>
      <c r="AP34" s="4"/>
      <c r="AQ34" s="4"/>
      <c r="AR34" s="12"/>
      <c r="AS34" s="12"/>
      <c r="AW34" s="31"/>
      <c r="BD34" s="12"/>
    </row>
    <row r="35" spans="1:57" s="14" customFormat="1">
      <c r="A35" s="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8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12"/>
      <c r="AS35" s="12"/>
      <c r="AW35" s="31"/>
      <c r="BD35" s="12"/>
    </row>
    <row r="36" spans="1:57" s="14" customFormat="1">
      <c r="A36" s="19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60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12"/>
      <c r="AS36" s="12"/>
      <c r="AW36" s="31"/>
      <c r="BD36" s="12"/>
    </row>
    <row r="37" spans="1:57" s="14" customFormat="1">
      <c r="B37" s="19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12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12"/>
      <c r="AS37" s="12"/>
      <c r="AW37" s="31"/>
      <c r="BD37" s="12"/>
    </row>
    <row r="38" spans="1:57">
      <c r="A38" s="15"/>
      <c r="B38" s="19"/>
      <c r="S38" s="14"/>
      <c r="T38" s="4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</row>
    <row r="39" spans="1:57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7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</row>
    <row r="40" spans="1:57">
      <c r="A40" s="5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8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</row>
    <row r="41" spans="1:57">
      <c r="A41" s="5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8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</row>
    <row r="42" spans="1:57">
      <c r="A42" s="19"/>
      <c r="B42" s="35"/>
      <c r="R42" s="60"/>
      <c r="S42" s="11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</row>
    <row r="43" spans="1:57">
      <c r="B43" s="36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13"/>
      <c r="S43" s="11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</row>
    <row r="44" spans="1:57">
      <c r="A44" s="10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</row>
    <row r="45" spans="1:57">
      <c r="A45" s="10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</row>
    <row r="46" spans="1:57">
      <c r="A46" s="10"/>
      <c r="B46" s="9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112" t="s">
        <v>148</v>
      </c>
      <c r="AU46" s="112"/>
      <c r="AV46" s="113" t="s">
        <v>149</v>
      </c>
      <c r="AW46" s="119"/>
      <c r="AX46" s="115" t="s">
        <v>127</v>
      </c>
      <c r="AY46" s="120"/>
      <c r="AZ46" s="117" t="s">
        <v>128</v>
      </c>
      <c r="BA46" s="121"/>
      <c r="BB46" s="109" t="s">
        <v>130</v>
      </c>
      <c r="BC46" s="122"/>
      <c r="BD46" s="111" t="s">
        <v>131</v>
      </c>
      <c r="BE46" s="123"/>
    </row>
    <row r="47" spans="1:57" s="39" customFormat="1" ht="15" customHeight="1">
      <c r="A47" s="1" t="s">
        <v>122</v>
      </c>
      <c r="B47" s="2" t="s">
        <v>123</v>
      </c>
      <c r="C47" s="65" t="s">
        <v>132</v>
      </c>
      <c r="D47" s="65" t="s">
        <v>133</v>
      </c>
      <c r="E47" s="65" t="s">
        <v>134</v>
      </c>
      <c r="F47" s="65" t="s">
        <v>135</v>
      </c>
      <c r="G47" s="65" t="s">
        <v>136</v>
      </c>
      <c r="H47" s="65" t="s">
        <v>137</v>
      </c>
      <c r="I47" s="66" t="s">
        <v>138</v>
      </c>
      <c r="J47" s="66" t="s">
        <v>154</v>
      </c>
      <c r="K47" s="66" t="s">
        <v>140</v>
      </c>
      <c r="L47" s="66" t="s">
        <v>141</v>
      </c>
      <c r="M47" s="66" t="s">
        <v>142</v>
      </c>
      <c r="N47" s="66" t="s">
        <v>143</v>
      </c>
      <c r="O47" s="66" t="s">
        <v>144</v>
      </c>
      <c r="P47" s="66" t="s">
        <v>145</v>
      </c>
      <c r="Q47" s="66" t="s">
        <v>146</v>
      </c>
      <c r="R47" s="42" t="s">
        <v>0</v>
      </c>
      <c r="S47" s="75" t="s">
        <v>1</v>
      </c>
      <c r="T47" s="67" t="s">
        <v>2</v>
      </c>
      <c r="U47" s="67" t="s">
        <v>3</v>
      </c>
      <c r="V47" s="67" t="s">
        <v>4</v>
      </c>
      <c r="W47" s="67" t="s">
        <v>5</v>
      </c>
      <c r="X47" s="67" t="s">
        <v>6</v>
      </c>
      <c r="Y47" s="67" t="s">
        <v>7</v>
      </c>
      <c r="Z47" s="67" t="s">
        <v>8</v>
      </c>
      <c r="AA47" s="67" t="s">
        <v>9</v>
      </c>
      <c r="AB47" s="67" t="s">
        <v>10</v>
      </c>
      <c r="AC47" s="41" t="s">
        <v>11</v>
      </c>
      <c r="AD47" s="41" t="s">
        <v>12</v>
      </c>
      <c r="AE47" s="41" t="s">
        <v>13</v>
      </c>
      <c r="AF47" s="41" t="s">
        <v>14</v>
      </c>
      <c r="AG47" s="41" t="s">
        <v>15</v>
      </c>
      <c r="AH47" s="41" t="s">
        <v>16</v>
      </c>
      <c r="AI47" s="41" t="s">
        <v>17</v>
      </c>
      <c r="AJ47" s="41" t="s">
        <v>18</v>
      </c>
      <c r="AK47" s="41" t="s">
        <v>19</v>
      </c>
      <c r="AL47" s="41" t="s">
        <v>20</v>
      </c>
      <c r="AM47" s="68" t="s">
        <v>21</v>
      </c>
      <c r="AN47" s="68" t="s">
        <v>22</v>
      </c>
      <c r="AO47" s="68" t="s">
        <v>23</v>
      </c>
      <c r="AP47" s="68" t="s">
        <v>24</v>
      </c>
      <c r="AQ47" s="68" t="s">
        <v>25</v>
      </c>
      <c r="AR47" s="68" t="s">
        <v>26</v>
      </c>
      <c r="AS47" s="69" t="s">
        <v>129</v>
      </c>
      <c r="AT47" s="51" t="s">
        <v>125</v>
      </c>
      <c r="AU47" s="51" t="s">
        <v>126</v>
      </c>
      <c r="AV47" s="98" t="s">
        <v>125</v>
      </c>
      <c r="AW47" s="98" t="s">
        <v>126</v>
      </c>
      <c r="AX47" s="99" t="s">
        <v>125</v>
      </c>
      <c r="AY47" s="99" t="s">
        <v>126</v>
      </c>
      <c r="AZ47" s="100" t="s">
        <v>125</v>
      </c>
      <c r="BA47" s="100" t="s">
        <v>126</v>
      </c>
      <c r="BB47" s="101" t="s">
        <v>125</v>
      </c>
      <c r="BC47" s="101" t="s">
        <v>126</v>
      </c>
      <c r="BD47" s="97" t="s">
        <v>125</v>
      </c>
      <c r="BE47" s="97" t="s">
        <v>126</v>
      </c>
    </row>
    <row r="48" spans="1:57" s="14" customFormat="1">
      <c r="A48" s="3" t="s">
        <v>38</v>
      </c>
      <c r="B48" s="38" t="s">
        <v>38</v>
      </c>
      <c r="C48" s="38">
        <v>353052</v>
      </c>
      <c r="D48" s="38">
        <v>346904</v>
      </c>
      <c r="E48" s="38">
        <v>347416</v>
      </c>
      <c r="F48" s="38">
        <v>401971</v>
      </c>
      <c r="G48" s="38">
        <v>413813</v>
      </c>
      <c r="H48" s="38">
        <v>421969</v>
      </c>
      <c r="I48" s="38">
        <v>413183</v>
      </c>
      <c r="J48" s="38">
        <v>401958</v>
      </c>
      <c r="K48" s="38">
        <v>403225</v>
      </c>
      <c r="L48" s="38">
        <v>405089</v>
      </c>
      <c r="M48" s="38">
        <v>412067</v>
      </c>
      <c r="N48" s="38">
        <v>417310</v>
      </c>
      <c r="O48" s="38">
        <v>423086</v>
      </c>
      <c r="P48" s="38">
        <v>431510</v>
      </c>
      <c r="Q48" s="38">
        <v>439522</v>
      </c>
      <c r="R48" s="4">
        <v>449601</v>
      </c>
      <c r="S48" s="4">
        <v>457617</v>
      </c>
      <c r="T48" s="4">
        <v>465085</v>
      </c>
      <c r="U48" s="4">
        <v>472305</v>
      </c>
      <c r="V48" s="4">
        <v>476611</v>
      </c>
      <c r="W48" s="4">
        <v>481302</v>
      </c>
      <c r="X48" s="4">
        <v>489514</v>
      </c>
      <c r="Y48" s="4">
        <v>496509</v>
      </c>
      <c r="Z48" s="4">
        <v>503970</v>
      </c>
      <c r="AA48" s="4">
        <v>509028</v>
      </c>
      <c r="AB48" s="4">
        <v>521726</v>
      </c>
      <c r="AC48" s="4">
        <v>535517</v>
      </c>
      <c r="AD48" s="4">
        <v>546243</v>
      </c>
      <c r="AE48" s="4">
        <v>548484</v>
      </c>
      <c r="AF48" s="4">
        <v>549641</v>
      </c>
      <c r="AG48" s="4">
        <v>544479</v>
      </c>
      <c r="AH48" s="4">
        <v>542820</v>
      </c>
      <c r="AI48" s="4">
        <v>541882</v>
      </c>
      <c r="AJ48" s="4">
        <v>541952</v>
      </c>
      <c r="AK48" s="4">
        <v>536772</v>
      </c>
      <c r="AL48" s="4">
        <v>524461</v>
      </c>
      <c r="AM48" s="4">
        <v>511585</v>
      </c>
      <c r="AN48" s="4">
        <v>504220</v>
      </c>
      <c r="AO48" s="4">
        <v>502311</v>
      </c>
      <c r="AP48" s="4">
        <v>502270</v>
      </c>
      <c r="AQ48" s="4">
        <v>501690</v>
      </c>
      <c r="AR48" s="37">
        <v>505768</v>
      </c>
      <c r="AS48" s="85">
        <v>507934</v>
      </c>
      <c r="AT48" s="73">
        <f t="shared" ref="AT48" si="46">H48-C48</f>
        <v>68917</v>
      </c>
      <c r="AU48" s="74">
        <f t="shared" ref="AU48" si="47">H48/C48-1</f>
        <v>0.1952035394219549</v>
      </c>
      <c r="AV48" s="73">
        <f t="shared" ref="AV48" si="48">R48-H48</f>
        <v>27632</v>
      </c>
      <c r="AW48" s="74">
        <f t="shared" ref="AW48" si="49">R48/H48-1</f>
        <v>6.548348338385046E-2</v>
      </c>
      <c r="AX48" s="73">
        <f t="shared" ref="AX48" si="50">AB48-R48</f>
        <v>72125</v>
      </c>
      <c r="AY48" s="74">
        <f t="shared" ref="AY48" si="51">AB48/R48-1</f>
        <v>0.160420016859393</v>
      </c>
      <c r="AZ48" s="73">
        <f t="shared" ref="AZ48" si="52">AL48-AB48</f>
        <v>2735</v>
      </c>
      <c r="BA48" s="74">
        <f t="shared" ref="BA48" si="53">AL48/AB48-1</f>
        <v>5.2422152624174156E-3</v>
      </c>
      <c r="BB48" s="73">
        <f t="shared" ref="BB48" si="54">AS48-AL48</f>
        <v>-16527</v>
      </c>
      <c r="BC48" s="74">
        <f t="shared" ref="BC48" si="55">AS48/AL48-1</f>
        <v>-3.1512352682086964E-2</v>
      </c>
      <c r="BD48" s="40">
        <f t="shared" ref="BD48" si="56">AS48-MAX(C48:AS48)</f>
        <v>-41707</v>
      </c>
      <c r="BE48" s="46">
        <f t="shared" ref="BE48" si="57">AS48/MAX(C48:AS48)-1</f>
        <v>-7.5880438322468713E-2</v>
      </c>
    </row>
    <row r="49" spans="1:57" s="14" customFormat="1">
      <c r="A49" s="3" t="s">
        <v>47</v>
      </c>
      <c r="B49" s="38" t="s">
        <v>119</v>
      </c>
      <c r="C49" s="38">
        <v>1016</v>
      </c>
      <c r="D49" s="38">
        <v>894</v>
      </c>
      <c r="E49" s="38">
        <v>845</v>
      </c>
      <c r="F49" s="38">
        <v>1216</v>
      </c>
      <c r="G49" s="38">
        <v>1217</v>
      </c>
      <c r="H49" s="38">
        <v>1265</v>
      </c>
      <c r="I49" s="38">
        <v>1288</v>
      </c>
      <c r="J49" s="38">
        <v>1258</v>
      </c>
      <c r="K49" s="38">
        <v>1286</v>
      </c>
      <c r="L49" s="38">
        <v>1292</v>
      </c>
      <c r="M49" s="38">
        <v>1331</v>
      </c>
      <c r="N49" s="38">
        <v>1360</v>
      </c>
      <c r="O49" s="38">
        <v>1377</v>
      </c>
      <c r="P49" s="38">
        <v>1368</v>
      </c>
      <c r="Q49" s="38">
        <v>1321</v>
      </c>
      <c r="R49" s="4">
        <v>1317</v>
      </c>
      <c r="S49" s="4">
        <v>1307</v>
      </c>
      <c r="T49" s="4">
        <v>1354</v>
      </c>
      <c r="U49" s="4">
        <v>1357</v>
      </c>
      <c r="V49" s="4">
        <v>1344</v>
      </c>
      <c r="W49" s="4">
        <v>1352</v>
      </c>
      <c r="X49" s="4">
        <v>1372</v>
      </c>
      <c r="Y49" s="4">
        <v>1425</v>
      </c>
      <c r="Z49" s="4">
        <v>1460</v>
      </c>
      <c r="AA49" s="4">
        <v>1457</v>
      </c>
      <c r="AB49" s="4">
        <v>1454</v>
      </c>
      <c r="AC49" s="4">
        <v>1485</v>
      </c>
      <c r="AD49" s="4">
        <v>1463</v>
      </c>
      <c r="AE49" s="4">
        <v>1432</v>
      </c>
      <c r="AF49" s="4">
        <v>1478</v>
      </c>
      <c r="AG49" s="4">
        <v>1522</v>
      </c>
      <c r="AH49" s="4">
        <v>1550</v>
      </c>
      <c r="AI49" s="4">
        <v>1519</v>
      </c>
      <c r="AJ49" s="4">
        <v>1554</v>
      </c>
      <c r="AK49" s="32">
        <v>1565</v>
      </c>
      <c r="AL49" s="4">
        <v>1524</v>
      </c>
      <c r="AM49" s="4">
        <v>1448</v>
      </c>
      <c r="AN49" s="4">
        <v>1394</v>
      </c>
      <c r="AO49" s="4">
        <v>1405</v>
      </c>
      <c r="AP49" s="4">
        <v>1396</v>
      </c>
      <c r="AQ49" s="4">
        <v>1395</v>
      </c>
      <c r="AR49" s="37">
        <v>1409</v>
      </c>
      <c r="AS49" s="85">
        <v>1440</v>
      </c>
      <c r="AT49" s="73">
        <f t="shared" ref="AT49:AT80" si="58">H49-C49</f>
        <v>249</v>
      </c>
      <c r="AU49" s="74">
        <f t="shared" ref="AU49:AU80" si="59">H49/C49-1</f>
        <v>0.24507874015748032</v>
      </c>
      <c r="AV49" s="73">
        <f t="shared" ref="AV49:AV80" si="60">R49-H49</f>
        <v>52</v>
      </c>
      <c r="AW49" s="74">
        <f t="shared" ref="AW49:AW80" si="61">R49/H49-1</f>
        <v>4.1106719367588918E-2</v>
      </c>
      <c r="AX49" s="73">
        <f t="shared" ref="AX49:AX80" si="62">AB49-R49</f>
        <v>137</v>
      </c>
      <c r="AY49" s="74">
        <f t="shared" ref="AY49:AY80" si="63">AB49/R49-1</f>
        <v>0.10402429764616561</v>
      </c>
      <c r="AZ49" s="73">
        <f t="shared" ref="AZ49:AZ80" si="64">AL49-AB49</f>
        <v>70</v>
      </c>
      <c r="BA49" s="74">
        <f t="shared" ref="BA49:BA80" si="65">AL49/AB49-1</f>
        <v>4.814305364511684E-2</v>
      </c>
      <c r="BB49" s="73">
        <f t="shared" ref="BB49:BB80" si="66">AS49-AL49</f>
        <v>-84</v>
      </c>
      <c r="BC49" s="74">
        <f t="shared" ref="BC49:BC80" si="67">AS49/AL49-1</f>
        <v>-5.5118110236220486E-2</v>
      </c>
      <c r="BD49" s="40">
        <f t="shared" ref="BD49:BD80" si="68">AS49-MAX(C49:AS49)</f>
        <v>-125</v>
      </c>
      <c r="BE49" s="46">
        <f t="shared" ref="BE49:BE80" si="69">AS49/MAX(C49:AS49)-1</f>
        <v>-7.9872204472843489E-2</v>
      </c>
    </row>
    <row r="50" spans="1:57" s="14" customFormat="1">
      <c r="A50" s="3" t="s">
        <v>48</v>
      </c>
      <c r="B50" s="38" t="s">
        <v>118</v>
      </c>
      <c r="C50" s="38">
        <v>3099</v>
      </c>
      <c r="D50" s="38">
        <v>3015</v>
      </c>
      <c r="E50" s="38">
        <v>3140</v>
      </c>
      <c r="F50" s="38">
        <v>3626</v>
      </c>
      <c r="G50" s="38">
        <v>3903</v>
      </c>
      <c r="H50" s="38">
        <v>3935</v>
      </c>
      <c r="I50" s="38">
        <v>3845</v>
      </c>
      <c r="J50" s="38">
        <v>3661</v>
      </c>
      <c r="K50" s="38">
        <v>3788</v>
      </c>
      <c r="L50" s="38">
        <v>4534</v>
      </c>
      <c r="M50" s="38">
        <v>4660</v>
      </c>
      <c r="N50" s="38">
        <v>4631</v>
      </c>
      <c r="O50" s="38">
        <v>4513</v>
      </c>
      <c r="P50" s="38">
        <v>4555</v>
      </c>
      <c r="Q50" s="38">
        <v>4608</v>
      </c>
      <c r="R50" s="4">
        <v>4508</v>
      </c>
      <c r="S50" s="4">
        <v>4565</v>
      </c>
      <c r="T50" s="4">
        <v>4701</v>
      </c>
      <c r="U50" s="4">
        <v>4812</v>
      </c>
      <c r="V50" s="4">
        <v>4791</v>
      </c>
      <c r="W50" s="4">
        <v>4788</v>
      </c>
      <c r="X50" s="4">
        <v>4767</v>
      </c>
      <c r="Y50" s="4">
        <v>4893</v>
      </c>
      <c r="Z50" s="4">
        <v>4903</v>
      </c>
      <c r="AA50" s="4">
        <v>4936</v>
      </c>
      <c r="AB50" s="4">
        <v>5028</v>
      </c>
      <c r="AC50" s="4">
        <v>5167</v>
      </c>
      <c r="AD50" s="32">
        <v>5199</v>
      </c>
      <c r="AE50" s="4">
        <v>5084</v>
      </c>
      <c r="AF50" s="4">
        <v>5030</v>
      </c>
      <c r="AG50" s="4">
        <v>5095</v>
      </c>
      <c r="AH50" s="4">
        <v>5043</v>
      </c>
      <c r="AI50" s="4">
        <v>5049</v>
      </c>
      <c r="AJ50" s="4">
        <v>5046</v>
      </c>
      <c r="AK50" s="4">
        <v>4974</v>
      </c>
      <c r="AL50" s="4">
        <v>4944</v>
      </c>
      <c r="AM50" s="4">
        <v>4830</v>
      </c>
      <c r="AN50" s="4">
        <v>4756</v>
      </c>
      <c r="AO50" s="4">
        <v>4712</v>
      </c>
      <c r="AP50" s="4">
        <v>4686</v>
      </c>
      <c r="AQ50" s="4">
        <v>4664</v>
      </c>
      <c r="AR50" s="37">
        <v>4640</v>
      </c>
      <c r="AS50" s="85">
        <v>4584</v>
      </c>
      <c r="AT50" s="73">
        <f t="shared" si="58"/>
        <v>836</v>
      </c>
      <c r="AU50" s="74">
        <f t="shared" si="59"/>
        <v>0.2697644401419812</v>
      </c>
      <c r="AV50" s="73">
        <f t="shared" si="60"/>
        <v>573</v>
      </c>
      <c r="AW50" s="74">
        <f t="shared" si="61"/>
        <v>0.14561626429479024</v>
      </c>
      <c r="AX50" s="73">
        <f t="shared" si="62"/>
        <v>520</v>
      </c>
      <c r="AY50" s="74">
        <f t="shared" si="63"/>
        <v>0.11535048802129544</v>
      </c>
      <c r="AZ50" s="73">
        <f t="shared" si="64"/>
        <v>-84</v>
      </c>
      <c r="BA50" s="74">
        <f t="shared" si="65"/>
        <v>-1.6706443914081159E-2</v>
      </c>
      <c r="BB50" s="73">
        <f t="shared" si="66"/>
        <v>-360</v>
      </c>
      <c r="BC50" s="74">
        <f t="shared" si="67"/>
        <v>-7.2815533980582492E-2</v>
      </c>
      <c r="BD50" s="40">
        <f t="shared" si="68"/>
        <v>-615</v>
      </c>
      <c r="BE50" s="46">
        <f t="shared" si="69"/>
        <v>-0.11829197922677437</v>
      </c>
    </row>
    <row r="51" spans="1:57" s="14" customFormat="1">
      <c r="A51" s="3" t="s">
        <v>27</v>
      </c>
      <c r="B51" s="38" t="s">
        <v>46</v>
      </c>
      <c r="C51" s="38">
        <v>1018</v>
      </c>
      <c r="D51" s="38">
        <v>982</v>
      </c>
      <c r="E51" s="38">
        <v>984</v>
      </c>
      <c r="F51" s="38">
        <v>1538</v>
      </c>
      <c r="G51" s="38">
        <v>1601</v>
      </c>
      <c r="H51" s="38">
        <v>1685</v>
      </c>
      <c r="I51" s="38">
        <v>1614</v>
      </c>
      <c r="J51" s="38">
        <v>1563</v>
      </c>
      <c r="K51" s="38">
        <v>1573</v>
      </c>
      <c r="L51" s="38">
        <v>1601</v>
      </c>
      <c r="M51" s="38">
        <v>1629</v>
      </c>
      <c r="N51" s="38">
        <v>1646</v>
      </c>
      <c r="O51" s="38">
        <v>1681</v>
      </c>
      <c r="P51" s="38">
        <v>1715</v>
      </c>
      <c r="Q51" s="38">
        <v>1743</v>
      </c>
      <c r="R51" s="4">
        <v>1785</v>
      </c>
      <c r="S51" s="4">
        <v>1895</v>
      </c>
      <c r="T51" s="4">
        <v>1941</v>
      </c>
      <c r="U51" s="4">
        <v>1978</v>
      </c>
      <c r="V51" s="4">
        <v>2002</v>
      </c>
      <c r="W51" s="4">
        <v>2003</v>
      </c>
      <c r="X51" s="4">
        <v>2036</v>
      </c>
      <c r="Y51" s="4">
        <v>2206</v>
      </c>
      <c r="Z51" s="4">
        <v>2223</v>
      </c>
      <c r="AA51" s="4">
        <v>2243</v>
      </c>
      <c r="AB51" s="4">
        <v>2276</v>
      </c>
      <c r="AC51" s="4">
        <v>2374</v>
      </c>
      <c r="AD51" s="4">
        <v>2404</v>
      </c>
      <c r="AE51" s="4">
        <v>2398</v>
      </c>
      <c r="AF51" s="32">
        <v>2445</v>
      </c>
      <c r="AG51" s="4">
        <v>2245</v>
      </c>
      <c r="AH51" s="4">
        <v>2404</v>
      </c>
      <c r="AI51" s="4">
        <v>2361</v>
      </c>
      <c r="AJ51" s="4">
        <v>2393</v>
      </c>
      <c r="AK51" s="4">
        <v>2332</v>
      </c>
      <c r="AL51" s="4">
        <v>2280</v>
      </c>
      <c r="AM51" s="4">
        <v>2264</v>
      </c>
      <c r="AN51" s="4">
        <v>2185</v>
      </c>
      <c r="AO51" s="4">
        <v>2120</v>
      </c>
      <c r="AP51" s="4">
        <v>2045</v>
      </c>
      <c r="AQ51" s="4">
        <v>2053</v>
      </c>
      <c r="AR51" s="37">
        <v>2047</v>
      </c>
      <c r="AS51" s="85">
        <v>2038</v>
      </c>
      <c r="AT51" s="73">
        <f t="shared" si="58"/>
        <v>667</v>
      </c>
      <c r="AU51" s="74">
        <f t="shared" si="59"/>
        <v>0.65520628683693527</v>
      </c>
      <c r="AV51" s="73">
        <f t="shared" si="60"/>
        <v>100</v>
      </c>
      <c r="AW51" s="74">
        <f t="shared" si="61"/>
        <v>5.9347181008902128E-2</v>
      </c>
      <c r="AX51" s="73">
        <f t="shared" si="62"/>
        <v>491</v>
      </c>
      <c r="AY51" s="74">
        <f t="shared" si="63"/>
        <v>0.27507002801120439</v>
      </c>
      <c r="AZ51" s="73">
        <f t="shared" si="64"/>
        <v>4</v>
      </c>
      <c r="BA51" s="74">
        <f t="shared" si="65"/>
        <v>1.7574692442883233E-3</v>
      </c>
      <c r="BB51" s="73">
        <f t="shared" si="66"/>
        <v>-242</v>
      </c>
      <c r="BC51" s="74">
        <f t="shared" si="67"/>
        <v>-0.10614035087719298</v>
      </c>
      <c r="BD51" s="40">
        <f t="shared" si="68"/>
        <v>-407</v>
      </c>
      <c r="BE51" s="46">
        <f t="shared" si="69"/>
        <v>-0.16646216768916156</v>
      </c>
    </row>
    <row r="52" spans="1:57" s="14" customFormat="1">
      <c r="A52" s="3" t="s">
        <v>28</v>
      </c>
      <c r="B52" s="38" t="s">
        <v>46</v>
      </c>
      <c r="C52" s="38">
        <v>2720</v>
      </c>
      <c r="D52" s="38">
        <v>2605</v>
      </c>
      <c r="E52" s="38">
        <v>2587</v>
      </c>
      <c r="F52" s="38">
        <v>3346</v>
      </c>
      <c r="G52" s="38">
        <v>3394</v>
      </c>
      <c r="H52" s="38">
        <v>3944</v>
      </c>
      <c r="I52" s="38">
        <v>3524</v>
      </c>
      <c r="J52" s="38">
        <v>3720</v>
      </c>
      <c r="K52" s="38">
        <v>3793</v>
      </c>
      <c r="L52" s="38">
        <v>3845</v>
      </c>
      <c r="M52" s="38">
        <v>3880</v>
      </c>
      <c r="N52" s="38">
        <v>3947</v>
      </c>
      <c r="O52" s="38">
        <v>3989</v>
      </c>
      <c r="P52" s="38">
        <v>3905</v>
      </c>
      <c r="Q52" s="38">
        <v>3955</v>
      </c>
      <c r="R52" s="4">
        <v>3999</v>
      </c>
      <c r="S52" s="4">
        <v>4065</v>
      </c>
      <c r="T52" s="4">
        <v>4161</v>
      </c>
      <c r="U52" s="4">
        <v>4219</v>
      </c>
      <c r="V52" s="4">
        <v>4308</v>
      </c>
      <c r="W52" s="4">
        <v>4372</v>
      </c>
      <c r="X52" s="4">
        <v>4421</v>
      </c>
      <c r="Y52" s="4">
        <v>4466</v>
      </c>
      <c r="Z52" s="4">
        <v>4569</v>
      </c>
      <c r="AA52" s="4">
        <v>4667</v>
      </c>
      <c r="AB52" s="4">
        <v>4718</v>
      </c>
      <c r="AC52" s="4">
        <v>4847</v>
      </c>
      <c r="AD52" s="32">
        <v>4907</v>
      </c>
      <c r="AE52" s="4">
        <v>4899</v>
      </c>
      <c r="AF52" s="4">
        <v>4879</v>
      </c>
      <c r="AG52" s="4">
        <v>4668</v>
      </c>
      <c r="AH52" s="4">
        <v>4632</v>
      </c>
      <c r="AI52" s="4">
        <v>4673</v>
      </c>
      <c r="AJ52" s="4">
        <v>4647</v>
      </c>
      <c r="AK52" s="4">
        <v>4574</v>
      </c>
      <c r="AL52" s="4">
        <v>4292</v>
      </c>
      <c r="AM52" s="4">
        <v>4198</v>
      </c>
      <c r="AN52" s="4">
        <v>4029</v>
      </c>
      <c r="AO52" s="4">
        <v>3919</v>
      </c>
      <c r="AP52" s="4">
        <v>3888</v>
      </c>
      <c r="AQ52" s="4">
        <v>3886</v>
      </c>
      <c r="AR52" s="37">
        <v>3882</v>
      </c>
      <c r="AS52" s="85">
        <v>3918</v>
      </c>
      <c r="AT52" s="73">
        <f t="shared" si="58"/>
        <v>1224</v>
      </c>
      <c r="AU52" s="74">
        <f t="shared" si="59"/>
        <v>0.44999999999999996</v>
      </c>
      <c r="AV52" s="73">
        <f t="shared" si="60"/>
        <v>55</v>
      </c>
      <c r="AW52" s="74">
        <f t="shared" si="61"/>
        <v>1.3945233265720169E-2</v>
      </c>
      <c r="AX52" s="73">
        <f t="shared" si="62"/>
        <v>719</v>
      </c>
      <c r="AY52" s="74">
        <f t="shared" si="63"/>
        <v>0.17979494873718438</v>
      </c>
      <c r="AZ52" s="73">
        <f t="shared" si="64"/>
        <v>-426</v>
      </c>
      <c r="BA52" s="74">
        <f t="shared" si="65"/>
        <v>-9.0292496820686741E-2</v>
      </c>
      <c r="BB52" s="73">
        <f t="shared" si="66"/>
        <v>-374</v>
      </c>
      <c r="BC52" s="74">
        <f t="shared" si="67"/>
        <v>-8.7138863000931988E-2</v>
      </c>
      <c r="BD52" s="40">
        <f t="shared" si="68"/>
        <v>-989</v>
      </c>
      <c r="BE52" s="46">
        <f t="shared" si="69"/>
        <v>-0.20154880782555529</v>
      </c>
    </row>
    <row r="53" spans="1:57" s="14" customFormat="1">
      <c r="A53" s="3" t="s">
        <v>49</v>
      </c>
      <c r="B53" s="38" t="s">
        <v>119</v>
      </c>
      <c r="C53" s="38">
        <v>1549</v>
      </c>
      <c r="D53" s="38">
        <v>1518</v>
      </c>
      <c r="E53" s="38">
        <v>1618</v>
      </c>
      <c r="F53" s="38">
        <v>2091</v>
      </c>
      <c r="G53" s="38">
        <v>2080</v>
      </c>
      <c r="H53" s="38">
        <v>2138</v>
      </c>
      <c r="I53" s="38">
        <v>2179</v>
      </c>
      <c r="J53" s="38">
        <v>2154</v>
      </c>
      <c r="K53" s="38">
        <v>2233</v>
      </c>
      <c r="L53" s="38">
        <v>2343</v>
      </c>
      <c r="M53" s="38">
        <v>2379</v>
      </c>
      <c r="N53" s="38">
        <v>2364</v>
      </c>
      <c r="O53" s="38">
        <v>2421</v>
      </c>
      <c r="P53" s="38">
        <v>2468</v>
      </c>
      <c r="Q53" s="38">
        <v>2581</v>
      </c>
      <c r="R53" s="4">
        <v>2648</v>
      </c>
      <c r="S53" s="4">
        <v>2738</v>
      </c>
      <c r="T53" s="4">
        <v>2794</v>
      </c>
      <c r="U53" s="4">
        <v>2829</v>
      </c>
      <c r="V53" s="4">
        <v>2875</v>
      </c>
      <c r="W53" s="4">
        <v>3072</v>
      </c>
      <c r="X53" s="4">
        <v>3210</v>
      </c>
      <c r="Y53" s="4">
        <v>3203</v>
      </c>
      <c r="Z53" s="4">
        <v>3286</v>
      </c>
      <c r="AA53" s="4">
        <v>3382</v>
      </c>
      <c r="AB53" s="4">
        <v>3447</v>
      </c>
      <c r="AC53" s="4">
        <v>3517</v>
      </c>
      <c r="AD53" s="4">
        <v>3523</v>
      </c>
      <c r="AE53" s="4">
        <v>3567</v>
      </c>
      <c r="AF53" s="4">
        <v>3575</v>
      </c>
      <c r="AG53" s="32">
        <v>3579</v>
      </c>
      <c r="AH53" s="4">
        <v>3489</v>
      </c>
      <c r="AI53" s="4">
        <v>3377</v>
      </c>
      <c r="AJ53" s="4">
        <v>3351</v>
      </c>
      <c r="AK53" s="4">
        <v>3354</v>
      </c>
      <c r="AL53" s="4">
        <v>3334</v>
      </c>
      <c r="AM53" s="4">
        <v>3321</v>
      </c>
      <c r="AN53" s="4">
        <v>3355</v>
      </c>
      <c r="AO53" s="4">
        <v>3127</v>
      </c>
      <c r="AP53" s="81">
        <v>3085</v>
      </c>
      <c r="AQ53" s="81">
        <v>2971</v>
      </c>
      <c r="AR53" s="82">
        <v>2966</v>
      </c>
      <c r="AS53" s="86">
        <v>2977</v>
      </c>
      <c r="AT53" s="73">
        <f t="shared" si="58"/>
        <v>589</v>
      </c>
      <c r="AU53" s="74">
        <f t="shared" si="59"/>
        <v>0.38024531956100716</v>
      </c>
      <c r="AV53" s="73">
        <f t="shared" si="60"/>
        <v>510</v>
      </c>
      <c r="AW53" s="74">
        <f t="shared" si="61"/>
        <v>0.23854069223573426</v>
      </c>
      <c r="AX53" s="73">
        <f t="shared" si="62"/>
        <v>799</v>
      </c>
      <c r="AY53" s="74">
        <f t="shared" si="63"/>
        <v>0.30173716012084584</v>
      </c>
      <c r="AZ53" s="73">
        <f t="shared" si="64"/>
        <v>-113</v>
      </c>
      <c r="BA53" s="74">
        <f t="shared" si="65"/>
        <v>-3.2782129387873504E-2</v>
      </c>
      <c r="BB53" s="73">
        <f t="shared" si="66"/>
        <v>-357</v>
      </c>
      <c r="BC53" s="74">
        <f t="shared" si="67"/>
        <v>-0.10707858428314332</v>
      </c>
      <c r="BD53" s="40">
        <f t="shared" si="68"/>
        <v>-602</v>
      </c>
      <c r="BE53" s="46">
        <f t="shared" si="69"/>
        <v>-0.16820340877340034</v>
      </c>
    </row>
    <row r="54" spans="1:57" s="14" customFormat="1">
      <c r="A54" s="3" t="s">
        <v>50</v>
      </c>
      <c r="B54" s="38" t="s">
        <v>121</v>
      </c>
      <c r="C54" s="38">
        <v>1139</v>
      </c>
      <c r="D54" s="38">
        <v>1183</v>
      </c>
      <c r="E54" s="38">
        <v>1218</v>
      </c>
      <c r="F54" s="38">
        <v>1640</v>
      </c>
      <c r="G54" s="38">
        <v>1739</v>
      </c>
      <c r="H54" s="38">
        <v>1837</v>
      </c>
      <c r="I54" s="38">
        <v>1887</v>
      </c>
      <c r="J54" s="38">
        <v>1931</v>
      </c>
      <c r="K54" s="38">
        <v>1936</v>
      </c>
      <c r="L54" s="38">
        <v>1978</v>
      </c>
      <c r="M54" s="38">
        <v>2010</v>
      </c>
      <c r="N54" s="38">
        <v>2032</v>
      </c>
      <c r="O54" s="38">
        <v>2081</v>
      </c>
      <c r="P54" s="38">
        <v>2159</v>
      </c>
      <c r="Q54" s="38">
        <v>2200</v>
      </c>
      <c r="R54" s="4">
        <v>2285</v>
      </c>
      <c r="S54" s="4">
        <v>2391</v>
      </c>
      <c r="T54" s="4">
        <v>2418</v>
      </c>
      <c r="U54" s="4">
        <v>2426</v>
      </c>
      <c r="V54" s="4">
        <v>2437</v>
      </c>
      <c r="W54" s="4">
        <v>2490</v>
      </c>
      <c r="X54" s="4">
        <v>2539</v>
      </c>
      <c r="Y54" s="4">
        <v>2576</v>
      </c>
      <c r="Z54" s="4">
        <v>2582</v>
      </c>
      <c r="AA54" s="4">
        <v>2578</v>
      </c>
      <c r="AB54" s="4">
        <v>2625</v>
      </c>
      <c r="AC54" s="4">
        <v>2674</v>
      </c>
      <c r="AD54" s="32">
        <v>2740</v>
      </c>
      <c r="AE54" s="4">
        <v>2189</v>
      </c>
      <c r="AF54" s="4">
        <v>2191</v>
      </c>
      <c r="AG54" s="4">
        <v>2181</v>
      </c>
      <c r="AH54" s="4">
        <v>2208</v>
      </c>
      <c r="AI54" s="4">
        <v>2196</v>
      </c>
      <c r="AJ54" s="4">
        <v>2221</v>
      </c>
      <c r="AK54" s="4">
        <v>2219</v>
      </c>
      <c r="AL54" s="4">
        <v>2171</v>
      </c>
      <c r="AM54" s="4">
        <v>2151</v>
      </c>
      <c r="AN54" s="4">
        <v>2123</v>
      </c>
      <c r="AO54" s="4">
        <v>2134</v>
      </c>
      <c r="AP54" s="4">
        <v>2130</v>
      </c>
      <c r="AQ54" s="4">
        <v>2144</v>
      </c>
      <c r="AR54" s="37">
        <v>2169</v>
      </c>
      <c r="AS54" s="85">
        <v>2145</v>
      </c>
      <c r="AT54" s="73">
        <f t="shared" si="58"/>
        <v>698</v>
      </c>
      <c r="AU54" s="74">
        <f t="shared" si="59"/>
        <v>0.61281826163301134</v>
      </c>
      <c r="AV54" s="73">
        <f t="shared" si="60"/>
        <v>448</v>
      </c>
      <c r="AW54" s="74">
        <f t="shared" si="61"/>
        <v>0.24387588459444753</v>
      </c>
      <c r="AX54" s="73">
        <f t="shared" si="62"/>
        <v>340</v>
      </c>
      <c r="AY54" s="74">
        <f t="shared" si="63"/>
        <v>0.14879649890590807</v>
      </c>
      <c r="AZ54" s="73">
        <f t="shared" si="64"/>
        <v>-454</v>
      </c>
      <c r="BA54" s="74">
        <f t="shared" si="65"/>
        <v>-0.17295238095238097</v>
      </c>
      <c r="BB54" s="73">
        <f t="shared" si="66"/>
        <v>-26</v>
      </c>
      <c r="BC54" s="74">
        <f t="shared" si="67"/>
        <v>-1.19760479041916E-2</v>
      </c>
      <c r="BD54" s="40">
        <f t="shared" si="68"/>
        <v>-595</v>
      </c>
      <c r="BE54" s="46">
        <f t="shared" si="69"/>
        <v>-0.21715328467153283</v>
      </c>
    </row>
    <row r="55" spans="1:57" s="14" customFormat="1">
      <c r="A55" s="3" t="s">
        <v>51</v>
      </c>
      <c r="B55" s="38" t="s">
        <v>119</v>
      </c>
      <c r="C55" s="38">
        <v>1733</v>
      </c>
      <c r="D55" s="38">
        <v>1729</v>
      </c>
      <c r="E55" s="38">
        <v>1751</v>
      </c>
      <c r="F55" s="38">
        <v>2715</v>
      </c>
      <c r="G55" s="38">
        <v>2728</v>
      </c>
      <c r="H55" s="38">
        <v>2801</v>
      </c>
      <c r="I55" s="38">
        <v>2678</v>
      </c>
      <c r="J55" s="38">
        <v>2512</v>
      </c>
      <c r="K55" s="38">
        <v>2600</v>
      </c>
      <c r="L55" s="38">
        <v>2608</v>
      </c>
      <c r="M55" s="38">
        <v>2625</v>
      </c>
      <c r="N55" s="38">
        <v>2731</v>
      </c>
      <c r="O55" s="38">
        <v>2758</v>
      </c>
      <c r="P55" s="38">
        <v>2746</v>
      </c>
      <c r="Q55" s="38">
        <v>2772</v>
      </c>
      <c r="R55" s="4">
        <v>2860</v>
      </c>
      <c r="S55" s="4">
        <v>2887</v>
      </c>
      <c r="T55" s="4">
        <v>3051</v>
      </c>
      <c r="U55" s="4">
        <v>2928</v>
      </c>
      <c r="V55" s="4">
        <v>2952</v>
      </c>
      <c r="W55" s="4">
        <v>2973</v>
      </c>
      <c r="X55" s="4">
        <v>2995</v>
      </c>
      <c r="Y55" s="4">
        <v>3000</v>
      </c>
      <c r="Z55" s="4">
        <v>3023</v>
      </c>
      <c r="AA55" s="4">
        <v>3051</v>
      </c>
      <c r="AB55" s="4">
        <v>3098</v>
      </c>
      <c r="AC55" s="4">
        <v>3109</v>
      </c>
      <c r="AD55" s="4">
        <v>3140</v>
      </c>
      <c r="AE55" s="4">
        <v>3205</v>
      </c>
      <c r="AF55" s="4">
        <v>3175</v>
      </c>
      <c r="AG55" s="4">
        <v>3205</v>
      </c>
      <c r="AH55" s="32">
        <v>3232</v>
      </c>
      <c r="AI55" s="4">
        <v>3206</v>
      </c>
      <c r="AJ55" s="4">
        <v>3181</v>
      </c>
      <c r="AK55" s="4">
        <v>3046</v>
      </c>
      <c r="AL55" s="4">
        <v>2919</v>
      </c>
      <c r="AM55" s="4">
        <v>2855</v>
      </c>
      <c r="AN55" s="4">
        <v>2854</v>
      </c>
      <c r="AO55" s="4">
        <v>2858</v>
      </c>
      <c r="AP55" s="4">
        <v>2858</v>
      </c>
      <c r="AQ55" s="4">
        <v>2819</v>
      </c>
      <c r="AR55" s="37">
        <v>2844</v>
      </c>
      <c r="AS55" s="85">
        <v>2847</v>
      </c>
      <c r="AT55" s="73">
        <f t="shared" si="58"/>
        <v>1068</v>
      </c>
      <c r="AU55" s="74">
        <f t="shared" si="59"/>
        <v>0.61627236006924413</v>
      </c>
      <c r="AV55" s="73">
        <f t="shared" si="60"/>
        <v>59</v>
      </c>
      <c r="AW55" s="74">
        <f t="shared" si="61"/>
        <v>2.1063905747947143E-2</v>
      </c>
      <c r="AX55" s="73">
        <f t="shared" si="62"/>
        <v>238</v>
      </c>
      <c r="AY55" s="74">
        <f t="shared" si="63"/>
        <v>8.3216783216783163E-2</v>
      </c>
      <c r="AZ55" s="73">
        <f t="shared" si="64"/>
        <v>-179</v>
      </c>
      <c r="BA55" s="74">
        <f t="shared" si="65"/>
        <v>-5.7779212395093649E-2</v>
      </c>
      <c r="BB55" s="73">
        <f t="shared" si="66"/>
        <v>-72</v>
      </c>
      <c r="BC55" s="74">
        <f t="shared" si="67"/>
        <v>-2.4665981500513912E-2</v>
      </c>
      <c r="BD55" s="40">
        <f t="shared" si="68"/>
        <v>-385</v>
      </c>
      <c r="BE55" s="46">
        <f t="shared" si="69"/>
        <v>-0.11912128712871284</v>
      </c>
    </row>
    <row r="56" spans="1:57" s="14" customFormat="1">
      <c r="A56" s="3" t="s">
        <v>52</v>
      </c>
      <c r="B56" s="38" t="s">
        <v>120</v>
      </c>
      <c r="C56" s="38">
        <v>1027</v>
      </c>
      <c r="D56" s="38">
        <v>1082</v>
      </c>
      <c r="E56" s="38">
        <v>1101</v>
      </c>
      <c r="F56" s="38">
        <v>1354</v>
      </c>
      <c r="G56" s="38">
        <v>1295</v>
      </c>
      <c r="H56" s="38">
        <v>1387</v>
      </c>
      <c r="I56" s="38">
        <v>1264</v>
      </c>
      <c r="J56" s="38">
        <v>1236</v>
      </c>
      <c r="K56" s="38">
        <v>1256</v>
      </c>
      <c r="L56" s="38">
        <v>1301</v>
      </c>
      <c r="M56" s="38">
        <v>1314</v>
      </c>
      <c r="N56" s="38">
        <v>1288</v>
      </c>
      <c r="O56" s="38">
        <v>1298</v>
      </c>
      <c r="P56" s="38">
        <v>1372</v>
      </c>
      <c r="Q56" s="38">
        <v>1417</v>
      </c>
      <c r="R56" s="4">
        <v>1472</v>
      </c>
      <c r="S56" s="4">
        <v>1516</v>
      </c>
      <c r="T56" s="4">
        <v>1542</v>
      </c>
      <c r="U56" s="4">
        <v>1622</v>
      </c>
      <c r="V56" s="4">
        <v>1654</v>
      </c>
      <c r="W56" s="4">
        <v>1717</v>
      </c>
      <c r="X56" s="4">
        <v>1738</v>
      </c>
      <c r="Y56" s="4">
        <v>1755</v>
      </c>
      <c r="Z56" s="4">
        <v>1829</v>
      </c>
      <c r="AA56" s="4">
        <v>1840</v>
      </c>
      <c r="AB56" s="4">
        <v>1948</v>
      </c>
      <c r="AC56" s="4">
        <v>1995</v>
      </c>
      <c r="AD56" s="4">
        <v>2073</v>
      </c>
      <c r="AE56" s="4">
        <v>2126</v>
      </c>
      <c r="AF56" s="4">
        <v>2250</v>
      </c>
      <c r="AG56" s="32">
        <v>2337</v>
      </c>
      <c r="AH56" s="4">
        <v>2132</v>
      </c>
      <c r="AI56" s="4">
        <v>2109</v>
      </c>
      <c r="AJ56" s="4">
        <v>2149</v>
      </c>
      <c r="AK56" s="4">
        <v>2072</v>
      </c>
      <c r="AL56" s="4">
        <v>2057</v>
      </c>
      <c r="AM56" s="4">
        <v>1770</v>
      </c>
      <c r="AN56" s="4">
        <v>1619</v>
      </c>
      <c r="AO56" s="4">
        <v>1579</v>
      </c>
      <c r="AP56" s="4">
        <v>1602</v>
      </c>
      <c r="AQ56" s="4">
        <v>1630</v>
      </c>
      <c r="AR56" s="37">
        <v>1629</v>
      </c>
      <c r="AS56" s="85">
        <v>1645</v>
      </c>
      <c r="AT56" s="73">
        <f t="shared" si="58"/>
        <v>360</v>
      </c>
      <c r="AU56" s="74">
        <f t="shared" si="59"/>
        <v>0.35053554040895807</v>
      </c>
      <c r="AV56" s="73">
        <f t="shared" si="60"/>
        <v>85</v>
      </c>
      <c r="AW56" s="74">
        <f t="shared" si="61"/>
        <v>6.12833453496755E-2</v>
      </c>
      <c r="AX56" s="73">
        <f t="shared" si="62"/>
        <v>476</v>
      </c>
      <c r="AY56" s="74">
        <f t="shared" si="63"/>
        <v>0.32336956521739135</v>
      </c>
      <c r="AZ56" s="73">
        <f t="shared" si="64"/>
        <v>109</v>
      </c>
      <c r="BA56" s="74">
        <f t="shared" si="65"/>
        <v>5.5954825462012359E-2</v>
      </c>
      <c r="BB56" s="73">
        <f t="shared" si="66"/>
        <v>-412</v>
      </c>
      <c r="BC56" s="74">
        <f t="shared" si="67"/>
        <v>-0.20029168692270294</v>
      </c>
      <c r="BD56" s="40">
        <f t="shared" si="68"/>
        <v>-692</v>
      </c>
      <c r="BE56" s="46">
        <f t="shared" si="69"/>
        <v>-0.29610611895592642</v>
      </c>
    </row>
    <row r="57" spans="1:57" s="14" customFormat="1">
      <c r="A57" s="3" t="s">
        <v>53</v>
      </c>
      <c r="B57" s="38" t="s">
        <v>120</v>
      </c>
      <c r="C57" s="38">
        <v>7544</v>
      </c>
      <c r="D57" s="38">
        <v>7296</v>
      </c>
      <c r="E57" s="38">
        <v>7450</v>
      </c>
      <c r="F57" s="38">
        <v>8188</v>
      </c>
      <c r="G57" s="38">
        <v>8366</v>
      </c>
      <c r="H57" s="38">
        <v>8391</v>
      </c>
      <c r="I57" s="38">
        <v>8335</v>
      </c>
      <c r="J57" s="38">
        <v>8139</v>
      </c>
      <c r="K57" s="38">
        <v>8198</v>
      </c>
      <c r="L57" s="38">
        <v>8380</v>
      </c>
      <c r="M57" s="38">
        <v>8435</v>
      </c>
      <c r="N57" s="38">
        <v>8609</v>
      </c>
      <c r="O57" s="38">
        <v>8695</v>
      </c>
      <c r="P57" s="38">
        <v>8963</v>
      </c>
      <c r="Q57" s="38">
        <v>9359</v>
      </c>
      <c r="R57" s="90">
        <v>9618</v>
      </c>
      <c r="S57" s="90">
        <v>9883</v>
      </c>
      <c r="T57" s="90">
        <v>10045</v>
      </c>
      <c r="U57" s="90">
        <v>10630</v>
      </c>
      <c r="V57" s="90">
        <v>10670</v>
      </c>
      <c r="W57" s="90">
        <v>10907</v>
      </c>
      <c r="X57" s="90">
        <v>11060</v>
      </c>
      <c r="Y57" s="81">
        <v>11402</v>
      </c>
      <c r="Z57" s="81">
        <v>11834</v>
      </c>
      <c r="AA57" s="81">
        <v>12060</v>
      </c>
      <c r="AB57" s="81">
        <v>12711</v>
      </c>
      <c r="AC57" s="81">
        <v>13219</v>
      </c>
      <c r="AD57" s="81">
        <v>13540</v>
      </c>
      <c r="AE57" s="81">
        <v>13666</v>
      </c>
      <c r="AF57" s="81">
        <v>14007</v>
      </c>
      <c r="AG57" s="81">
        <v>13513</v>
      </c>
      <c r="AH57" s="81">
        <v>13651</v>
      </c>
      <c r="AI57" s="81">
        <v>13726</v>
      </c>
      <c r="AJ57" s="81">
        <v>13968</v>
      </c>
      <c r="AK57" s="81">
        <v>13941</v>
      </c>
      <c r="AL57" s="32">
        <v>13634</v>
      </c>
      <c r="AM57" s="81">
        <v>13139</v>
      </c>
      <c r="AN57" s="81">
        <v>12512</v>
      </c>
      <c r="AO57" s="81">
        <v>11993</v>
      </c>
      <c r="AP57" s="81">
        <v>12140</v>
      </c>
      <c r="AQ57" s="81">
        <v>12212</v>
      </c>
      <c r="AR57" s="37">
        <v>12552</v>
      </c>
      <c r="AS57" s="85">
        <v>12811</v>
      </c>
      <c r="AT57" s="73">
        <f t="shared" si="58"/>
        <v>847</v>
      </c>
      <c r="AU57" s="74">
        <f t="shared" si="59"/>
        <v>0.11227465535524916</v>
      </c>
      <c r="AV57" s="73">
        <f t="shared" si="60"/>
        <v>1227</v>
      </c>
      <c r="AW57" s="74">
        <f t="shared" si="61"/>
        <v>0.14622810153736143</v>
      </c>
      <c r="AX57" s="73">
        <f t="shared" si="62"/>
        <v>3093</v>
      </c>
      <c r="AY57" s="74">
        <f t="shared" si="63"/>
        <v>0.32158452900810985</v>
      </c>
      <c r="AZ57" s="73">
        <f t="shared" si="64"/>
        <v>923</v>
      </c>
      <c r="BA57" s="74">
        <f t="shared" si="65"/>
        <v>7.261427110376828E-2</v>
      </c>
      <c r="BB57" s="73">
        <f t="shared" si="66"/>
        <v>-823</v>
      </c>
      <c r="BC57" s="74">
        <f t="shared" si="67"/>
        <v>-6.0363796391374458E-2</v>
      </c>
      <c r="BD57" s="40">
        <f t="shared" si="68"/>
        <v>-1196</v>
      </c>
      <c r="BE57" s="46">
        <f t="shared" si="69"/>
        <v>-8.5385878489326772E-2</v>
      </c>
    </row>
    <row r="58" spans="1:57" s="14" customFormat="1">
      <c r="A58" s="3" t="s">
        <v>54</v>
      </c>
      <c r="B58" s="38" t="s">
        <v>119</v>
      </c>
      <c r="C58" s="38">
        <v>352</v>
      </c>
      <c r="D58" s="38">
        <v>357</v>
      </c>
      <c r="E58" s="38">
        <v>359</v>
      </c>
      <c r="F58" s="38">
        <v>705</v>
      </c>
      <c r="G58" s="38">
        <v>701</v>
      </c>
      <c r="H58" s="38">
        <v>708</v>
      </c>
      <c r="I58" s="38">
        <v>693</v>
      </c>
      <c r="J58" s="38">
        <v>658</v>
      </c>
      <c r="K58" s="38">
        <v>679</v>
      </c>
      <c r="L58" s="38">
        <v>706</v>
      </c>
      <c r="M58" s="38">
        <v>724</v>
      </c>
      <c r="N58" s="38">
        <v>730</v>
      </c>
      <c r="O58" s="38">
        <v>745</v>
      </c>
      <c r="P58" s="38">
        <v>750</v>
      </c>
      <c r="Q58" s="38">
        <v>763</v>
      </c>
      <c r="R58" s="4">
        <v>732</v>
      </c>
      <c r="S58" s="4">
        <v>739</v>
      </c>
      <c r="T58" s="4">
        <v>752</v>
      </c>
      <c r="U58" s="4">
        <v>753</v>
      </c>
      <c r="V58" s="4">
        <v>771</v>
      </c>
      <c r="W58" s="4">
        <v>793</v>
      </c>
      <c r="X58" s="4">
        <v>799</v>
      </c>
      <c r="Y58" s="4">
        <v>812</v>
      </c>
      <c r="Z58" s="4">
        <v>854</v>
      </c>
      <c r="AA58" s="4">
        <v>891</v>
      </c>
      <c r="AB58" s="4">
        <v>897</v>
      </c>
      <c r="AC58" s="4">
        <v>902</v>
      </c>
      <c r="AD58" s="4">
        <v>919</v>
      </c>
      <c r="AE58" s="4">
        <v>940</v>
      </c>
      <c r="AF58" s="4">
        <v>978</v>
      </c>
      <c r="AG58" s="4">
        <v>953</v>
      </c>
      <c r="AH58" s="4">
        <v>1044</v>
      </c>
      <c r="AI58" s="32">
        <v>1050</v>
      </c>
      <c r="AJ58" s="4">
        <v>1019</v>
      </c>
      <c r="AK58" s="4">
        <v>998</v>
      </c>
      <c r="AL58" s="4">
        <v>995</v>
      </c>
      <c r="AM58" s="4">
        <v>965</v>
      </c>
      <c r="AN58" s="4">
        <v>903</v>
      </c>
      <c r="AO58" s="4">
        <v>901</v>
      </c>
      <c r="AP58" s="4">
        <v>913</v>
      </c>
      <c r="AQ58" s="4">
        <v>915</v>
      </c>
      <c r="AR58" s="37">
        <v>933</v>
      </c>
      <c r="AS58" s="85">
        <v>945</v>
      </c>
      <c r="AT58" s="73">
        <f t="shared" si="58"/>
        <v>356</v>
      </c>
      <c r="AU58" s="74">
        <f t="shared" si="59"/>
        <v>1.0113636363636362</v>
      </c>
      <c r="AV58" s="73">
        <f t="shared" si="60"/>
        <v>24</v>
      </c>
      <c r="AW58" s="74">
        <f t="shared" si="61"/>
        <v>3.3898305084745672E-2</v>
      </c>
      <c r="AX58" s="73">
        <f t="shared" si="62"/>
        <v>165</v>
      </c>
      <c r="AY58" s="74">
        <f t="shared" si="63"/>
        <v>0.22540983606557385</v>
      </c>
      <c r="AZ58" s="73">
        <f t="shared" si="64"/>
        <v>98</v>
      </c>
      <c r="BA58" s="74">
        <f t="shared" si="65"/>
        <v>0.10925306577480498</v>
      </c>
      <c r="BB58" s="73">
        <f t="shared" si="66"/>
        <v>-50</v>
      </c>
      <c r="BC58" s="74">
        <f t="shared" si="67"/>
        <v>-5.0251256281407031E-2</v>
      </c>
      <c r="BD58" s="40">
        <f t="shared" si="68"/>
        <v>-105</v>
      </c>
      <c r="BE58" s="46">
        <f t="shared" si="69"/>
        <v>-9.9999999999999978E-2</v>
      </c>
    </row>
    <row r="59" spans="1:57" s="14" customFormat="1">
      <c r="A59" s="3" t="s">
        <v>55</v>
      </c>
      <c r="B59" s="38" t="s">
        <v>121</v>
      </c>
      <c r="C59" s="38">
        <v>822</v>
      </c>
      <c r="D59" s="38">
        <v>808</v>
      </c>
      <c r="E59" s="38">
        <v>811</v>
      </c>
      <c r="F59" s="38">
        <v>905</v>
      </c>
      <c r="G59" s="38">
        <v>1320</v>
      </c>
      <c r="H59" s="38">
        <v>1393</v>
      </c>
      <c r="I59" s="38">
        <v>1394</v>
      </c>
      <c r="J59" s="38">
        <v>1379</v>
      </c>
      <c r="K59" s="38">
        <v>1418</v>
      </c>
      <c r="L59" s="38">
        <v>1458</v>
      </c>
      <c r="M59" s="38">
        <v>1485</v>
      </c>
      <c r="N59" s="38">
        <v>1516</v>
      </c>
      <c r="O59" s="38">
        <v>1526</v>
      </c>
      <c r="P59" s="38">
        <v>1587</v>
      </c>
      <c r="Q59" s="38">
        <v>1678</v>
      </c>
      <c r="R59" s="4">
        <v>1642</v>
      </c>
      <c r="S59" s="4">
        <v>1642</v>
      </c>
      <c r="T59" s="4">
        <v>1668</v>
      </c>
      <c r="U59" s="4">
        <v>1690</v>
      </c>
      <c r="V59" s="4">
        <v>1695</v>
      </c>
      <c r="W59" s="4">
        <v>1681</v>
      </c>
      <c r="X59" s="4">
        <v>1713</v>
      </c>
      <c r="Y59" s="4">
        <v>1724</v>
      </c>
      <c r="Z59" s="4">
        <v>1700</v>
      </c>
      <c r="AA59" s="4">
        <v>1681</v>
      </c>
      <c r="AB59" s="4">
        <v>1810</v>
      </c>
      <c r="AC59" s="4">
        <v>1869</v>
      </c>
      <c r="AD59" s="4">
        <v>1902</v>
      </c>
      <c r="AE59" s="4">
        <v>1954</v>
      </c>
      <c r="AF59" s="4">
        <v>1968</v>
      </c>
      <c r="AG59" s="4">
        <v>1963</v>
      </c>
      <c r="AH59" s="4">
        <v>1961</v>
      </c>
      <c r="AI59" s="32">
        <v>1975</v>
      </c>
      <c r="AJ59" s="4">
        <v>1943</v>
      </c>
      <c r="AK59" s="4">
        <v>1890</v>
      </c>
      <c r="AL59" s="4">
        <v>1861</v>
      </c>
      <c r="AM59" s="4">
        <v>1815</v>
      </c>
      <c r="AN59" s="4">
        <v>1785</v>
      </c>
      <c r="AO59" s="4">
        <v>1751</v>
      </c>
      <c r="AP59" s="4">
        <v>1747</v>
      </c>
      <c r="AQ59" s="4">
        <v>1760</v>
      </c>
      <c r="AR59" s="37">
        <v>1780</v>
      </c>
      <c r="AS59" s="85">
        <v>1792</v>
      </c>
      <c r="AT59" s="73">
        <f t="shared" si="58"/>
        <v>571</v>
      </c>
      <c r="AU59" s="74">
        <f t="shared" si="59"/>
        <v>0.694647201946472</v>
      </c>
      <c r="AV59" s="73">
        <f t="shared" si="60"/>
        <v>249</v>
      </c>
      <c r="AW59" s="74">
        <f t="shared" si="61"/>
        <v>0.17875089734386207</v>
      </c>
      <c r="AX59" s="73">
        <f t="shared" si="62"/>
        <v>168</v>
      </c>
      <c r="AY59" s="74">
        <f t="shared" si="63"/>
        <v>0.1023142509135202</v>
      </c>
      <c r="AZ59" s="73">
        <f t="shared" si="64"/>
        <v>51</v>
      </c>
      <c r="BA59" s="74">
        <f t="shared" si="65"/>
        <v>2.8176795580110436E-2</v>
      </c>
      <c r="BB59" s="73">
        <f t="shared" si="66"/>
        <v>-69</v>
      </c>
      <c r="BC59" s="74">
        <f t="shared" si="67"/>
        <v>-3.707684040838255E-2</v>
      </c>
      <c r="BD59" s="40">
        <f t="shared" si="68"/>
        <v>-183</v>
      </c>
      <c r="BE59" s="46">
        <f t="shared" si="69"/>
        <v>-9.2658227848101293E-2</v>
      </c>
    </row>
    <row r="60" spans="1:57" s="14" customFormat="1">
      <c r="A60" s="3" t="s">
        <v>56</v>
      </c>
      <c r="B60" s="38" t="s">
        <v>121</v>
      </c>
      <c r="C60" s="38">
        <v>4364</v>
      </c>
      <c r="D60" s="38">
        <v>4411</v>
      </c>
      <c r="E60" s="38">
        <v>4448</v>
      </c>
      <c r="F60" s="38">
        <v>5456</v>
      </c>
      <c r="G60" s="38">
        <v>5549</v>
      </c>
      <c r="H60" s="38">
        <v>5717</v>
      </c>
      <c r="I60" s="38">
        <v>5525</v>
      </c>
      <c r="J60" s="38">
        <v>5191</v>
      </c>
      <c r="K60" s="38">
        <v>5256</v>
      </c>
      <c r="L60" s="38">
        <v>5342</v>
      </c>
      <c r="M60" s="38">
        <v>5496</v>
      </c>
      <c r="N60" s="38">
        <v>5548</v>
      </c>
      <c r="O60" s="38">
        <v>5584</v>
      </c>
      <c r="P60" s="38">
        <v>5584</v>
      </c>
      <c r="Q60" s="38">
        <v>5654</v>
      </c>
      <c r="R60" s="4">
        <v>5785</v>
      </c>
      <c r="S60" s="4">
        <v>5943</v>
      </c>
      <c r="T60" s="4">
        <v>6232</v>
      </c>
      <c r="U60" s="4">
        <v>6270</v>
      </c>
      <c r="V60" s="4">
        <v>6316</v>
      </c>
      <c r="W60" s="4">
        <v>6234</v>
      </c>
      <c r="X60" s="4">
        <v>6288</v>
      </c>
      <c r="Y60" s="4">
        <v>6455</v>
      </c>
      <c r="Z60" s="4">
        <v>6636</v>
      </c>
      <c r="AA60" s="4">
        <v>6759</v>
      </c>
      <c r="AB60" s="4">
        <v>6868</v>
      </c>
      <c r="AC60" s="4">
        <v>6881</v>
      </c>
      <c r="AD60" s="4">
        <v>6988</v>
      </c>
      <c r="AE60" s="4">
        <v>7009</v>
      </c>
      <c r="AF60" s="32">
        <v>7048</v>
      </c>
      <c r="AG60" s="4">
        <v>6758</v>
      </c>
      <c r="AH60" s="4">
        <v>6541</v>
      </c>
      <c r="AI60" s="4">
        <v>6541</v>
      </c>
      <c r="AJ60" s="4">
        <v>6484</v>
      </c>
      <c r="AK60" s="4">
        <v>6350</v>
      </c>
      <c r="AL60" s="4">
        <v>6156</v>
      </c>
      <c r="AM60" s="4">
        <v>6310</v>
      </c>
      <c r="AN60" s="4">
        <v>6364</v>
      </c>
      <c r="AO60" s="4">
        <v>6344</v>
      </c>
      <c r="AP60" s="4">
        <v>6277</v>
      </c>
      <c r="AQ60" s="4">
        <v>6234</v>
      </c>
      <c r="AR60" s="37">
        <v>6177</v>
      </c>
      <c r="AS60" s="85">
        <v>6194</v>
      </c>
      <c r="AT60" s="73">
        <f t="shared" si="58"/>
        <v>1353</v>
      </c>
      <c r="AU60" s="74">
        <f t="shared" si="59"/>
        <v>0.31003666361136561</v>
      </c>
      <c r="AV60" s="73">
        <f t="shared" si="60"/>
        <v>68</v>
      </c>
      <c r="AW60" s="74">
        <f t="shared" si="61"/>
        <v>1.1894350183662805E-2</v>
      </c>
      <c r="AX60" s="73">
        <f t="shared" si="62"/>
        <v>1083</v>
      </c>
      <c r="AY60" s="74">
        <f t="shared" si="63"/>
        <v>0.1872082973206568</v>
      </c>
      <c r="AZ60" s="73">
        <f t="shared" si="64"/>
        <v>-712</v>
      </c>
      <c r="BA60" s="74">
        <f t="shared" si="65"/>
        <v>-0.10366919044845657</v>
      </c>
      <c r="BB60" s="73">
        <f t="shared" si="66"/>
        <v>38</v>
      </c>
      <c r="BC60" s="74">
        <f t="shared" si="67"/>
        <v>6.1728395061728669E-3</v>
      </c>
      <c r="BD60" s="40">
        <f t="shared" si="68"/>
        <v>-854</v>
      </c>
      <c r="BE60" s="46">
        <f t="shared" si="69"/>
        <v>-0.12116912599318952</v>
      </c>
    </row>
    <row r="61" spans="1:57" s="14" customFormat="1">
      <c r="A61" s="3" t="s">
        <v>57</v>
      </c>
      <c r="B61" s="38" t="s">
        <v>120</v>
      </c>
      <c r="C61" s="38">
        <v>3080</v>
      </c>
      <c r="D61" s="38">
        <v>3120</v>
      </c>
      <c r="E61" s="38">
        <v>3235</v>
      </c>
      <c r="F61" s="38">
        <v>3608</v>
      </c>
      <c r="G61" s="38">
        <v>3908</v>
      </c>
      <c r="H61" s="38">
        <v>3932</v>
      </c>
      <c r="I61" s="38">
        <v>3804</v>
      </c>
      <c r="J61" s="38">
        <v>3654</v>
      </c>
      <c r="K61" s="38">
        <v>3775</v>
      </c>
      <c r="L61" s="38">
        <v>4016</v>
      </c>
      <c r="M61" s="38">
        <v>3990</v>
      </c>
      <c r="N61" s="38">
        <v>4119</v>
      </c>
      <c r="O61" s="38">
        <v>4310</v>
      </c>
      <c r="P61" s="38">
        <v>4548</v>
      </c>
      <c r="Q61" s="38">
        <v>4641</v>
      </c>
      <c r="R61" s="4">
        <v>4871</v>
      </c>
      <c r="S61" s="4">
        <v>5038</v>
      </c>
      <c r="T61" s="4">
        <v>5069</v>
      </c>
      <c r="U61" s="4">
        <v>5184</v>
      </c>
      <c r="V61" s="4">
        <v>5269</v>
      </c>
      <c r="W61" s="4">
        <v>5349</v>
      </c>
      <c r="X61" s="4">
        <v>5430</v>
      </c>
      <c r="Y61" s="4">
        <v>5513</v>
      </c>
      <c r="Z61" s="4">
        <v>5594</v>
      </c>
      <c r="AA61" s="4">
        <v>5649</v>
      </c>
      <c r="AB61" s="4">
        <v>5773</v>
      </c>
      <c r="AC61" s="4">
        <v>5970</v>
      </c>
      <c r="AD61" s="4">
        <v>6186</v>
      </c>
      <c r="AE61" s="4">
        <v>6344</v>
      </c>
      <c r="AF61" s="4">
        <v>6541</v>
      </c>
      <c r="AG61" s="4">
        <v>6735</v>
      </c>
      <c r="AH61" s="32">
        <v>6998</v>
      </c>
      <c r="AI61" s="4">
        <v>6864</v>
      </c>
      <c r="AJ61" s="4">
        <v>6936</v>
      </c>
      <c r="AK61" s="4">
        <v>6913</v>
      </c>
      <c r="AL61" s="4">
        <v>6819</v>
      </c>
      <c r="AM61" s="4">
        <v>6668</v>
      </c>
      <c r="AN61" s="4">
        <v>6408</v>
      </c>
      <c r="AO61" s="4">
        <v>6201</v>
      </c>
      <c r="AP61" s="4">
        <v>6114</v>
      </c>
      <c r="AQ61" s="4">
        <v>6188</v>
      </c>
      <c r="AR61" s="37">
        <v>6205</v>
      </c>
      <c r="AS61" s="85">
        <v>6246</v>
      </c>
      <c r="AT61" s="73">
        <f t="shared" si="58"/>
        <v>852</v>
      </c>
      <c r="AU61" s="74">
        <f t="shared" si="59"/>
        <v>0.27662337662337655</v>
      </c>
      <c r="AV61" s="73">
        <f t="shared" si="60"/>
        <v>939</v>
      </c>
      <c r="AW61" s="74">
        <f t="shared" si="61"/>
        <v>0.23880976602238047</v>
      </c>
      <c r="AX61" s="73">
        <f t="shared" si="62"/>
        <v>902</v>
      </c>
      <c r="AY61" s="74">
        <f t="shared" si="63"/>
        <v>0.18517758160541975</v>
      </c>
      <c r="AZ61" s="73">
        <f t="shared" si="64"/>
        <v>1046</v>
      </c>
      <c r="BA61" s="74">
        <f t="shared" si="65"/>
        <v>0.18118829031699279</v>
      </c>
      <c r="BB61" s="73">
        <f t="shared" si="66"/>
        <v>-573</v>
      </c>
      <c r="BC61" s="74">
        <f t="shared" si="67"/>
        <v>-8.4029916410030769E-2</v>
      </c>
      <c r="BD61" s="40">
        <f t="shared" si="68"/>
        <v>-752</v>
      </c>
      <c r="BE61" s="46">
        <f t="shared" si="69"/>
        <v>-0.10745927407830813</v>
      </c>
    </row>
    <row r="62" spans="1:57" s="14" customFormat="1">
      <c r="A62" s="3" t="s">
        <v>58</v>
      </c>
      <c r="B62" s="38" t="s">
        <v>121</v>
      </c>
      <c r="C62" s="38">
        <v>1450</v>
      </c>
      <c r="D62" s="38">
        <v>1465</v>
      </c>
      <c r="E62" s="38">
        <v>1593</v>
      </c>
      <c r="F62" s="38">
        <v>1684</v>
      </c>
      <c r="G62" s="38">
        <v>1768</v>
      </c>
      <c r="H62" s="38">
        <v>1821</v>
      </c>
      <c r="I62" s="38">
        <v>1786</v>
      </c>
      <c r="J62" s="38">
        <v>1765</v>
      </c>
      <c r="K62" s="38">
        <v>1809</v>
      </c>
      <c r="L62" s="38">
        <v>1806</v>
      </c>
      <c r="M62" s="38">
        <v>1861</v>
      </c>
      <c r="N62" s="38">
        <v>1907</v>
      </c>
      <c r="O62" s="38">
        <v>1982</v>
      </c>
      <c r="P62" s="38">
        <v>2044</v>
      </c>
      <c r="Q62" s="38">
        <v>2143</v>
      </c>
      <c r="R62" s="4">
        <v>2209</v>
      </c>
      <c r="S62" s="4">
        <v>2223</v>
      </c>
      <c r="T62" s="4">
        <v>2293</v>
      </c>
      <c r="U62" s="4">
        <v>2368</v>
      </c>
      <c r="V62" s="4">
        <v>2364</v>
      </c>
      <c r="W62" s="4">
        <v>2359</v>
      </c>
      <c r="X62" s="4">
        <v>2455</v>
      </c>
      <c r="Y62" s="4">
        <v>2591</v>
      </c>
      <c r="Z62" s="4">
        <v>2712</v>
      </c>
      <c r="AA62" s="4">
        <v>2780</v>
      </c>
      <c r="AB62" s="4">
        <v>2858</v>
      </c>
      <c r="AC62" s="4">
        <v>3035</v>
      </c>
      <c r="AD62" s="4">
        <v>2817</v>
      </c>
      <c r="AE62" s="4">
        <v>2893</v>
      </c>
      <c r="AF62" s="4">
        <v>2922</v>
      </c>
      <c r="AG62" s="4">
        <v>2966</v>
      </c>
      <c r="AH62" s="4">
        <v>3114</v>
      </c>
      <c r="AI62" s="4">
        <v>3068</v>
      </c>
      <c r="AJ62" s="32">
        <v>3127</v>
      </c>
      <c r="AK62" s="4">
        <v>3079</v>
      </c>
      <c r="AL62" s="4">
        <v>2981</v>
      </c>
      <c r="AM62" s="4">
        <v>2025</v>
      </c>
      <c r="AN62" s="4">
        <v>1978</v>
      </c>
      <c r="AO62" s="4">
        <v>1969</v>
      </c>
      <c r="AP62" s="4">
        <v>1984</v>
      </c>
      <c r="AQ62" s="4">
        <v>2016</v>
      </c>
      <c r="AR62" s="37">
        <v>2004</v>
      </c>
      <c r="AS62" s="85">
        <v>2002</v>
      </c>
      <c r="AT62" s="73">
        <f t="shared" si="58"/>
        <v>371</v>
      </c>
      <c r="AU62" s="74">
        <f t="shared" si="59"/>
        <v>0.25586206896551733</v>
      </c>
      <c r="AV62" s="73">
        <f t="shared" si="60"/>
        <v>388</v>
      </c>
      <c r="AW62" s="74">
        <f t="shared" si="61"/>
        <v>0.2130697419000549</v>
      </c>
      <c r="AX62" s="73">
        <f t="shared" si="62"/>
        <v>649</v>
      </c>
      <c r="AY62" s="74">
        <f t="shared" si="63"/>
        <v>0.29379809868718887</v>
      </c>
      <c r="AZ62" s="73">
        <f t="shared" si="64"/>
        <v>123</v>
      </c>
      <c r="BA62" s="74">
        <f t="shared" si="65"/>
        <v>4.3037088873338014E-2</v>
      </c>
      <c r="BB62" s="73">
        <f t="shared" si="66"/>
        <v>-979</v>
      </c>
      <c r="BC62" s="74">
        <f t="shared" si="67"/>
        <v>-0.32841328413284132</v>
      </c>
      <c r="BD62" s="40">
        <f t="shared" si="68"/>
        <v>-1125</v>
      </c>
      <c r="BE62" s="46">
        <f t="shared" si="69"/>
        <v>-0.35976974736168854</v>
      </c>
    </row>
    <row r="63" spans="1:57" s="14" customFormat="1">
      <c r="A63" s="3" t="s">
        <v>29</v>
      </c>
      <c r="B63" s="38" t="s">
        <v>46</v>
      </c>
      <c r="C63" s="38">
        <v>2574</v>
      </c>
      <c r="D63" s="38">
        <v>2607</v>
      </c>
      <c r="E63" s="38">
        <v>2592</v>
      </c>
      <c r="F63" s="38">
        <v>3506</v>
      </c>
      <c r="G63" s="38">
        <v>3574</v>
      </c>
      <c r="H63" s="38">
        <v>3609</v>
      </c>
      <c r="I63" s="38">
        <v>3632</v>
      </c>
      <c r="J63" s="38">
        <v>3420</v>
      </c>
      <c r="K63" s="38">
        <v>3367</v>
      </c>
      <c r="L63" s="38">
        <v>3514</v>
      </c>
      <c r="M63" s="38">
        <v>3501</v>
      </c>
      <c r="N63" s="38">
        <v>3533</v>
      </c>
      <c r="O63" s="38">
        <v>3544</v>
      </c>
      <c r="P63" s="38">
        <v>3499</v>
      </c>
      <c r="Q63" s="38">
        <v>3502</v>
      </c>
      <c r="R63" s="4">
        <v>3649</v>
      </c>
      <c r="S63" s="4">
        <v>3804</v>
      </c>
      <c r="T63" s="4">
        <v>3865</v>
      </c>
      <c r="U63" s="4">
        <v>3909</v>
      </c>
      <c r="V63" s="4">
        <v>3984</v>
      </c>
      <c r="W63" s="4">
        <v>3987</v>
      </c>
      <c r="X63" s="4">
        <v>4043</v>
      </c>
      <c r="Y63" s="4">
        <v>4023</v>
      </c>
      <c r="Z63" s="4">
        <v>3980</v>
      </c>
      <c r="AA63" s="4">
        <v>4142</v>
      </c>
      <c r="AB63" s="4">
        <v>4242</v>
      </c>
      <c r="AC63" s="4">
        <v>4375</v>
      </c>
      <c r="AD63" s="4">
        <v>4577</v>
      </c>
      <c r="AE63" s="32">
        <v>4631</v>
      </c>
      <c r="AF63" s="4">
        <v>4606</v>
      </c>
      <c r="AG63" s="4">
        <v>4313</v>
      </c>
      <c r="AH63" s="4">
        <v>4170</v>
      </c>
      <c r="AI63" s="4">
        <v>4051</v>
      </c>
      <c r="AJ63" s="4">
        <v>4047</v>
      </c>
      <c r="AK63" s="4">
        <v>4040</v>
      </c>
      <c r="AL63" s="4">
        <v>3997</v>
      </c>
      <c r="AM63" s="4">
        <v>3970</v>
      </c>
      <c r="AN63" s="4">
        <v>4088</v>
      </c>
      <c r="AO63" s="4">
        <v>4032</v>
      </c>
      <c r="AP63" s="4">
        <v>3934</v>
      </c>
      <c r="AQ63" s="4">
        <v>3904</v>
      </c>
      <c r="AR63" s="37">
        <v>3881</v>
      </c>
      <c r="AS63" s="85">
        <v>3851</v>
      </c>
      <c r="AT63" s="73">
        <f t="shared" si="58"/>
        <v>1035</v>
      </c>
      <c r="AU63" s="74">
        <f t="shared" si="59"/>
        <v>0.40209790209790208</v>
      </c>
      <c r="AV63" s="73">
        <f t="shared" si="60"/>
        <v>40</v>
      </c>
      <c r="AW63" s="74">
        <f t="shared" si="61"/>
        <v>1.1083402604599613E-2</v>
      </c>
      <c r="AX63" s="73">
        <f t="shared" si="62"/>
        <v>593</v>
      </c>
      <c r="AY63" s="74">
        <f t="shared" si="63"/>
        <v>0.16251027678816121</v>
      </c>
      <c r="AZ63" s="73">
        <f t="shared" si="64"/>
        <v>-245</v>
      </c>
      <c r="BA63" s="74">
        <f t="shared" si="65"/>
        <v>-5.7755775577557733E-2</v>
      </c>
      <c r="BB63" s="73">
        <f t="shared" si="66"/>
        <v>-146</v>
      </c>
      <c r="BC63" s="74">
        <f t="shared" si="67"/>
        <v>-3.6527395546659958E-2</v>
      </c>
      <c r="BD63" s="40">
        <f t="shared" si="68"/>
        <v>-780</v>
      </c>
      <c r="BE63" s="46">
        <f t="shared" si="69"/>
        <v>-0.16843014467717554</v>
      </c>
    </row>
    <row r="64" spans="1:57" s="14" customFormat="1">
      <c r="A64" s="3" t="s">
        <v>59</v>
      </c>
      <c r="B64" s="38" t="s">
        <v>119</v>
      </c>
      <c r="C64" s="38">
        <v>1011</v>
      </c>
      <c r="D64" s="38">
        <v>1195</v>
      </c>
      <c r="E64" s="38">
        <v>1238</v>
      </c>
      <c r="F64" s="38">
        <v>1373</v>
      </c>
      <c r="G64" s="38">
        <v>1388</v>
      </c>
      <c r="H64" s="38">
        <v>1425</v>
      </c>
      <c r="I64" s="38">
        <v>1398</v>
      </c>
      <c r="J64" s="38">
        <v>1354</v>
      </c>
      <c r="K64" s="38">
        <v>1379</v>
      </c>
      <c r="L64" s="38">
        <v>1367</v>
      </c>
      <c r="M64" s="38">
        <v>1379</v>
      </c>
      <c r="N64" s="38">
        <v>1398</v>
      </c>
      <c r="O64" s="38">
        <v>1379</v>
      </c>
      <c r="P64" s="38">
        <v>1354</v>
      </c>
      <c r="Q64" s="38">
        <v>1339</v>
      </c>
      <c r="R64" s="4">
        <v>1345</v>
      </c>
      <c r="S64" s="4">
        <v>1373</v>
      </c>
      <c r="T64" s="4">
        <v>1408</v>
      </c>
      <c r="U64" s="4">
        <v>1437</v>
      </c>
      <c r="V64" s="4">
        <v>1418</v>
      </c>
      <c r="W64" s="4">
        <v>1452</v>
      </c>
      <c r="X64" s="4">
        <v>1482</v>
      </c>
      <c r="Y64" s="4">
        <v>1472</v>
      </c>
      <c r="Z64" s="4">
        <v>1484</v>
      </c>
      <c r="AA64" s="4">
        <v>1573</v>
      </c>
      <c r="AB64" s="4">
        <v>1598</v>
      </c>
      <c r="AC64" s="4">
        <v>1591</v>
      </c>
      <c r="AD64" s="4">
        <v>1625</v>
      </c>
      <c r="AE64" s="32">
        <v>1633</v>
      </c>
      <c r="AF64" s="4">
        <v>1601</v>
      </c>
      <c r="AG64" s="4">
        <v>1575</v>
      </c>
      <c r="AH64" s="4">
        <v>1554</v>
      </c>
      <c r="AI64" s="4">
        <v>1519</v>
      </c>
      <c r="AJ64" s="4">
        <v>1506</v>
      </c>
      <c r="AK64" s="4">
        <v>1512</v>
      </c>
      <c r="AL64" s="4">
        <v>1515</v>
      </c>
      <c r="AM64" s="4">
        <v>1479</v>
      </c>
      <c r="AN64" s="4">
        <v>1467</v>
      </c>
      <c r="AO64" s="4">
        <v>1434</v>
      </c>
      <c r="AP64" s="4">
        <v>1433</v>
      </c>
      <c r="AQ64" s="4">
        <v>1419</v>
      </c>
      <c r="AR64" s="37">
        <v>1408</v>
      </c>
      <c r="AS64" s="85">
        <v>1413</v>
      </c>
      <c r="AT64" s="73">
        <f t="shared" si="58"/>
        <v>414</v>
      </c>
      <c r="AU64" s="74">
        <f t="shared" si="59"/>
        <v>0.40949554896142426</v>
      </c>
      <c r="AV64" s="73">
        <f t="shared" si="60"/>
        <v>-80</v>
      </c>
      <c r="AW64" s="74">
        <f t="shared" si="61"/>
        <v>-5.6140350877192935E-2</v>
      </c>
      <c r="AX64" s="73">
        <f t="shared" si="62"/>
        <v>253</v>
      </c>
      <c r="AY64" s="74">
        <f t="shared" si="63"/>
        <v>0.18810408921933086</v>
      </c>
      <c r="AZ64" s="73">
        <f t="shared" si="64"/>
        <v>-83</v>
      </c>
      <c r="BA64" s="74">
        <f t="shared" si="65"/>
        <v>-5.193992490613264E-2</v>
      </c>
      <c r="BB64" s="73">
        <f t="shared" si="66"/>
        <v>-102</v>
      </c>
      <c r="BC64" s="74">
        <f t="shared" si="67"/>
        <v>-6.7326732673267276E-2</v>
      </c>
      <c r="BD64" s="40">
        <f t="shared" si="68"/>
        <v>-220</v>
      </c>
      <c r="BE64" s="46">
        <f t="shared" si="69"/>
        <v>-0.13472137170851195</v>
      </c>
    </row>
    <row r="65" spans="1:58" s="14" customFormat="1">
      <c r="A65" s="3" t="s">
        <v>60</v>
      </c>
      <c r="B65" s="38" t="s">
        <v>118</v>
      </c>
      <c r="C65" s="38">
        <v>1382</v>
      </c>
      <c r="D65" s="38">
        <v>1234</v>
      </c>
      <c r="E65" s="38">
        <v>1280</v>
      </c>
      <c r="F65" s="38">
        <v>1782</v>
      </c>
      <c r="G65" s="38">
        <v>1737</v>
      </c>
      <c r="H65" s="38">
        <v>1746</v>
      </c>
      <c r="I65" s="38">
        <v>1675</v>
      </c>
      <c r="J65" s="38">
        <v>1574</v>
      </c>
      <c r="K65" s="38">
        <v>1546</v>
      </c>
      <c r="L65" s="38">
        <v>1558</v>
      </c>
      <c r="M65" s="38">
        <v>1563</v>
      </c>
      <c r="N65" s="38">
        <v>1620</v>
      </c>
      <c r="O65" s="38">
        <v>1670</v>
      </c>
      <c r="P65" s="38">
        <v>1712</v>
      </c>
      <c r="Q65" s="38">
        <v>1708</v>
      </c>
      <c r="R65" s="4">
        <v>1732</v>
      </c>
      <c r="S65" s="4">
        <v>1749</v>
      </c>
      <c r="T65" s="4">
        <v>1763</v>
      </c>
      <c r="U65" s="4">
        <v>1817</v>
      </c>
      <c r="V65" s="4">
        <v>1849</v>
      </c>
      <c r="W65" s="4">
        <v>1862</v>
      </c>
      <c r="X65" s="4">
        <v>1883</v>
      </c>
      <c r="Y65" s="4">
        <v>1904</v>
      </c>
      <c r="Z65" s="4">
        <v>1913</v>
      </c>
      <c r="AA65" s="4">
        <v>1944</v>
      </c>
      <c r="AB65" s="4">
        <v>1999</v>
      </c>
      <c r="AC65" s="4">
        <v>2071</v>
      </c>
      <c r="AD65" s="32">
        <v>2125</v>
      </c>
      <c r="AE65" s="4">
        <v>2103</v>
      </c>
      <c r="AF65" s="4">
        <v>2031</v>
      </c>
      <c r="AG65" s="4">
        <v>1937</v>
      </c>
      <c r="AH65" s="4">
        <v>1841</v>
      </c>
      <c r="AI65" s="4">
        <v>1807</v>
      </c>
      <c r="AJ65" s="4">
        <v>1848</v>
      </c>
      <c r="AK65" s="4">
        <v>1847</v>
      </c>
      <c r="AL65" s="4">
        <v>1791</v>
      </c>
      <c r="AM65" s="4">
        <v>1731</v>
      </c>
      <c r="AN65" s="4">
        <v>1652</v>
      </c>
      <c r="AO65" s="4">
        <v>1628</v>
      </c>
      <c r="AP65" s="4">
        <v>1643</v>
      </c>
      <c r="AQ65" s="4">
        <v>1639</v>
      </c>
      <c r="AR65" s="37">
        <v>1639</v>
      </c>
      <c r="AS65" s="85">
        <v>1623</v>
      </c>
      <c r="AT65" s="73">
        <f t="shared" si="58"/>
        <v>364</v>
      </c>
      <c r="AU65" s="74">
        <f t="shared" si="59"/>
        <v>0.26338639652677287</v>
      </c>
      <c r="AV65" s="73">
        <f t="shared" si="60"/>
        <v>-14</v>
      </c>
      <c r="AW65" s="74">
        <f t="shared" si="61"/>
        <v>-8.0183276059564434E-3</v>
      </c>
      <c r="AX65" s="73">
        <f t="shared" si="62"/>
        <v>267</v>
      </c>
      <c r="AY65" s="74">
        <f t="shared" si="63"/>
        <v>0.15415704387990758</v>
      </c>
      <c r="AZ65" s="73">
        <f t="shared" si="64"/>
        <v>-208</v>
      </c>
      <c r="BA65" s="74">
        <f t="shared" si="65"/>
        <v>-0.10405202601300645</v>
      </c>
      <c r="BB65" s="73">
        <f t="shared" si="66"/>
        <v>-168</v>
      </c>
      <c r="BC65" s="74">
        <f t="shared" si="67"/>
        <v>-9.3802345058626502E-2</v>
      </c>
      <c r="BD65" s="40">
        <f t="shared" si="68"/>
        <v>-502</v>
      </c>
      <c r="BE65" s="46">
        <f t="shared" si="69"/>
        <v>-0.2362352941176471</v>
      </c>
    </row>
    <row r="66" spans="1:58" s="14" customFormat="1">
      <c r="A66" s="3" t="s">
        <v>30</v>
      </c>
      <c r="B66" s="38" t="s">
        <v>46</v>
      </c>
      <c r="C66" s="38">
        <v>67211</v>
      </c>
      <c r="D66" s="38">
        <v>65823</v>
      </c>
      <c r="E66" s="38">
        <v>65034</v>
      </c>
      <c r="F66" s="38">
        <v>69495</v>
      </c>
      <c r="G66" s="38">
        <v>70549</v>
      </c>
      <c r="H66" s="38">
        <v>71667</v>
      </c>
      <c r="I66" s="38">
        <v>71674</v>
      </c>
      <c r="J66" s="38">
        <v>69849</v>
      </c>
      <c r="K66" s="38">
        <v>69108</v>
      </c>
      <c r="L66" s="38">
        <v>68013</v>
      </c>
      <c r="M66" s="38">
        <v>68202</v>
      </c>
      <c r="N66" s="38">
        <v>68681</v>
      </c>
      <c r="O66" s="38">
        <v>69272</v>
      </c>
      <c r="P66" s="38">
        <v>68824</v>
      </c>
      <c r="Q66" s="38">
        <v>70110</v>
      </c>
      <c r="R66" s="4">
        <v>71635</v>
      </c>
      <c r="S66" s="4">
        <v>73145</v>
      </c>
      <c r="T66" s="4">
        <v>73634</v>
      </c>
      <c r="U66" s="4">
        <v>74197</v>
      </c>
      <c r="V66" s="4">
        <v>74521</v>
      </c>
      <c r="W66" s="4">
        <v>73837</v>
      </c>
      <c r="X66" s="4">
        <v>74622</v>
      </c>
      <c r="Y66" s="4">
        <v>75800</v>
      </c>
      <c r="Z66" s="4">
        <v>75971</v>
      </c>
      <c r="AA66" s="4">
        <v>75715</v>
      </c>
      <c r="AB66" s="4">
        <v>77947</v>
      </c>
      <c r="AC66" s="4">
        <v>81105</v>
      </c>
      <c r="AD66" s="32">
        <v>82001</v>
      </c>
      <c r="AE66" s="4">
        <v>80973</v>
      </c>
      <c r="AF66" s="4">
        <v>80148</v>
      </c>
      <c r="AG66" s="4">
        <v>78842</v>
      </c>
      <c r="AH66" s="4">
        <v>78242</v>
      </c>
      <c r="AI66" s="4">
        <v>79207</v>
      </c>
      <c r="AJ66" s="4">
        <v>78513</v>
      </c>
      <c r="AK66" s="4">
        <v>76663</v>
      </c>
      <c r="AL66" s="4">
        <v>75015</v>
      </c>
      <c r="AM66" s="4">
        <v>72787</v>
      </c>
      <c r="AN66" s="4">
        <v>71318</v>
      </c>
      <c r="AO66" s="4">
        <v>71053</v>
      </c>
      <c r="AP66" s="4">
        <v>71511</v>
      </c>
      <c r="AQ66" s="4">
        <v>71456</v>
      </c>
      <c r="AR66" s="37">
        <v>72468</v>
      </c>
      <c r="AS66" s="85">
        <v>72438</v>
      </c>
      <c r="AT66" s="73">
        <f t="shared" si="58"/>
        <v>4456</v>
      </c>
      <c r="AU66" s="74">
        <f t="shared" si="59"/>
        <v>6.6298671348439919E-2</v>
      </c>
      <c r="AV66" s="73">
        <f t="shared" si="60"/>
        <v>-32</v>
      </c>
      <c r="AW66" s="74">
        <f t="shared" si="61"/>
        <v>-4.46509551118357E-4</v>
      </c>
      <c r="AX66" s="73">
        <f t="shared" si="62"/>
        <v>6312</v>
      </c>
      <c r="AY66" s="74">
        <f t="shared" si="63"/>
        <v>8.8113352411530732E-2</v>
      </c>
      <c r="AZ66" s="73">
        <f t="shared" si="64"/>
        <v>-2932</v>
      </c>
      <c r="BA66" s="74">
        <f t="shared" si="65"/>
        <v>-3.7615302705684583E-2</v>
      </c>
      <c r="BB66" s="73">
        <f t="shared" si="66"/>
        <v>-2577</v>
      </c>
      <c r="BC66" s="74">
        <f t="shared" si="67"/>
        <v>-3.4353129374125158E-2</v>
      </c>
      <c r="BD66" s="40">
        <f t="shared" si="68"/>
        <v>-9563</v>
      </c>
      <c r="BE66" s="46">
        <f t="shared" si="69"/>
        <v>-0.11662052901793885</v>
      </c>
    </row>
    <row r="67" spans="1:58" s="14" customFormat="1">
      <c r="A67" s="14" t="s">
        <v>61</v>
      </c>
      <c r="B67" s="37" t="s">
        <v>121</v>
      </c>
      <c r="C67" s="37">
        <v>1389</v>
      </c>
      <c r="D67" s="37">
        <v>1519</v>
      </c>
      <c r="E67" s="37">
        <v>1444</v>
      </c>
      <c r="F67" s="37">
        <v>1780</v>
      </c>
      <c r="G67" s="37">
        <v>1732</v>
      </c>
      <c r="H67" s="37">
        <v>1778</v>
      </c>
      <c r="I67" s="37">
        <v>1685</v>
      </c>
      <c r="J67" s="37">
        <v>1602</v>
      </c>
      <c r="K67" s="37">
        <v>1621</v>
      </c>
      <c r="L67" s="37">
        <v>1662</v>
      </c>
      <c r="M67" s="37">
        <v>1739</v>
      </c>
      <c r="N67" s="37">
        <v>1768</v>
      </c>
      <c r="O67" s="37">
        <v>1730</v>
      </c>
      <c r="P67" s="37">
        <v>1791</v>
      </c>
      <c r="Q67" s="37">
        <v>1783</v>
      </c>
      <c r="R67" s="12">
        <v>1823</v>
      </c>
      <c r="S67" s="12">
        <v>1869</v>
      </c>
      <c r="T67" s="12">
        <v>1907</v>
      </c>
      <c r="U67" s="12">
        <v>1902</v>
      </c>
      <c r="V67" s="12">
        <v>1963</v>
      </c>
      <c r="W67" s="12">
        <v>1973</v>
      </c>
      <c r="X67" s="12">
        <v>2017</v>
      </c>
      <c r="Y67" s="12">
        <v>2025</v>
      </c>
      <c r="Z67" s="12">
        <v>2057</v>
      </c>
      <c r="AA67" s="12">
        <v>2068</v>
      </c>
      <c r="AB67" s="12">
        <v>2082</v>
      </c>
      <c r="AC67" s="12">
        <v>2120</v>
      </c>
      <c r="AD67" s="12">
        <v>2171</v>
      </c>
      <c r="AE67" s="56">
        <v>2193</v>
      </c>
      <c r="AF67" s="12">
        <v>2162</v>
      </c>
      <c r="AG67" s="12">
        <v>2118</v>
      </c>
      <c r="AH67" s="12">
        <v>2183</v>
      </c>
      <c r="AI67" s="12">
        <v>2176</v>
      </c>
      <c r="AJ67" s="12">
        <v>2177</v>
      </c>
      <c r="AK67" s="12">
        <v>2153</v>
      </c>
      <c r="AL67" s="12">
        <v>2135</v>
      </c>
      <c r="AM67" s="12">
        <v>2114</v>
      </c>
      <c r="AN67" s="12">
        <v>2084</v>
      </c>
      <c r="AO67" s="12">
        <v>2062</v>
      </c>
      <c r="AP67" s="12">
        <v>2048</v>
      </c>
      <c r="AQ67" s="12">
        <v>2083</v>
      </c>
      <c r="AR67" s="37">
        <v>2049</v>
      </c>
      <c r="AS67" s="85">
        <v>2039</v>
      </c>
      <c r="AT67" s="73">
        <f t="shared" si="58"/>
        <v>389</v>
      </c>
      <c r="AU67" s="74">
        <f t="shared" si="59"/>
        <v>0.28005759539236852</v>
      </c>
      <c r="AV67" s="73">
        <f t="shared" si="60"/>
        <v>45</v>
      </c>
      <c r="AW67" s="74">
        <f t="shared" si="61"/>
        <v>2.5309336332958399E-2</v>
      </c>
      <c r="AX67" s="73">
        <f t="shared" si="62"/>
        <v>259</v>
      </c>
      <c r="AY67" s="74">
        <f t="shared" si="63"/>
        <v>0.14207350521119033</v>
      </c>
      <c r="AZ67" s="73">
        <f t="shared" si="64"/>
        <v>53</v>
      </c>
      <c r="BA67" s="74">
        <f t="shared" si="65"/>
        <v>2.5456292026897254E-2</v>
      </c>
      <c r="BB67" s="73">
        <f t="shared" si="66"/>
        <v>-96</v>
      </c>
      <c r="BC67" s="74">
        <f t="shared" si="67"/>
        <v>-4.4964871194379419E-2</v>
      </c>
      <c r="BD67" s="40">
        <f t="shared" si="68"/>
        <v>-154</v>
      </c>
      <c r="BE67" s="46">
        <f t="shared" si="69"/>
        <v>-7.0223438212494327E-2</v>
      </c>
    </row>
    <row r="68" spans="1:58">
      <c r="A68" s="11" t="s">
        <v>62</v>
      </c>
      <c r="B68" s="37" t="s">
        <v>118</v>
      </c>
      <c r="C68" s="37">
        <v>1310</v>
      </c>
      <c r="D68" s="37">
        <v>1267</v>
      </c>
      <c r="E68" s="37">
        <v>1274</v>
      </c>
      <c r="F68" s="37">
        <v>1371</v>
      </c>
      <c r="G68" s="37">
        <v>1418</v>
      </c>
      <c r="H68" s="37">
        <v>1500</v>
      </c>
      <c r="I68" s="37">
        <v>1500</v>
      </c>
      <c r="J68" s="37">
        <v>1456</v>
      </c>
      <c r="K68" s="37">
        <v>1468</v>
      </c>
      <c r="L68" s="37">
        <v>1498</v>
      </c>
      <c r="M68" s="37">
        <v>1480</v>
      </c>
      <c r="N68" s="37">
        <v>1548</v>
      </c>
      <c r="O68" s="37">
        <v>1554</v>
      </c>
      <c r="P68" s="37">
        <v>1629</v>
      </c>
      <c r="Q68" s="37">
        <v>1653</v>
      </c>
      <c r="R68" s="12">
        <v>1662</v>
      </c>
      <c r="S68" s="12">
        <v>1714</v>
      </c>
      <c r="T68" s="12">
        <v>1721</v>
      </c>
      <c r="U68" s="12">
        <v>1734</v>
      </c>
      <c r="V68" s="12">
        <v>1765</v>
      </c>
      <c r="W68" s="12">
        <v>1776</v>
      </c>
      <c r="X68" s="12">
        <v>1779</v>
      </c>
      <c r="Y68" s="12">
        <v>1792</v>
      </c>
      <c r="Z68" s="12">
        <v>1796</v>
      </c>
      <c r="AA68" s="12">
        <v>1805</v>
      </c>
      <c r="AB68" s="12">
        <v>1869</v>
      </c>
      <c r="AC68" s="12">
        <v>1914</v>
      </c>
      <c r="AD68" s="56">
        <v>1930</v>
      </c>
      <c r="AE68" s="12">
        <v>1880</v>
      </c>
      <c r="AF68" s="12">
        <v>1873</v>
      </c>
      <c r="AG68" s="12">
        <v>1897</v>
      </c>
      <c r="AH68" s="12">
        <v>1823</v>
      </c>
      <c r="AI68" s="12">
        <v>1839</v>
      </c>
      <c r="AJ68" s="12">
        <v>1867</v>
      </c>
      <c r="AK68" s="12">
        <v>1857</v>
      </c>
      <c r="AL68" s="12">
        <v>1853</v>
      </c>
      <c r="AM68" s="12">
        <v>1854</v>
      </c>
      <c r="AN68" s="12">
        <v>1843</v>
      </c>
      <c r="AO68" s="12">
        <v>1856</v>
      </c>
      <c r="AP68" s="12">
        <v>1853</v>
      </c>
      <c r="AQ68" s="12">
        <v>1840</v>
      </c>
      <c r="AR68" s="37">
        <v>1888</v>
      </c>
      <c r="AS68" s="85">
        <v>1885</v>
      </c>
      <c r="AT68" s="73">
        <f t="shared" si="58"/>
        <v>190</v>
      </c>
      <c r="AU68" s="74">
        <f t="shared" si="59"/>
        <v>0.14503816793893121</v>
      </c>
      <c r="AV68" s="73">
        <f t="shared" si="60"/>
        <v>162</v>
      </c>
      <c r="AW68" s="74">
        <f t="shared" si="61"/>
        <v>0.1080000000000001</v>
      </c>
      <c r="AX68" s="73">
        <f t="shared" si="62"/>
        <v>207</v>
      </c>
      <c r="AY68" s="74">
        <f t="shared" si="63"/>
        <v>0.12454873646209386</v>
      </c>
      <c r="AZ68" s="73">
        <f t="shared" si="64"/>
        <v>-16</v>
      </c>
      <c r="BA68" s="74">
        <f t="shared" si="65"/>
        <v>-8.5607276618512307E-3</v>
      </c>
      <c r="BB68" s="73">
        <f t="shared" si="66"/>
        <v>32</v>
      </c>
      <c r="BC68" s="74">
        <f t="shared" si="67"/>
        <v>1.7269293038316258E-2</v>
      </c>
      <c r="BD68" s="40">
        <f t="shared" si="68"/>
        <v>-45</v>
      </c>
      <c r="BE68" s="46">
        <f t="shared" si="69"/>
        <v>-2.3316062176165775E-2</v>
      </c>
      <c r="BF68" s="14"/>
    </row>
    <row r="69" spans="1:58">
      <c r="A69" s="11" t="s">
        <v>63</v>
      </c>
      <c r="B69" s="37" t="s">
        <v>117</v>
      </c>
      <c r="C69" s="37">
        <v>1102</v>
      </c>
      <c r="D69" s="37">
        <v>1031</v>
      </c>
      <c r="E69" s="37">
        <v>1156</v>
      </c>
      <c r="F69" s="37">
        <v>1484</v>
      </c>
      <c r="G69" s="37">
        <v>1568</v>
      </c>
      <c r="H69" s="37">
        <v>1640</v>
      </c>
      <c r="I69" s="37">
        <v>1690</v>
      </c>
      <c r="J69" s="37">
        <v>1673</v>
      </c>
      <c r="K69" s="37">
        <v>1744</v>
      </c>
      <c r="L69" s="37">
        <v>1760</v>
      </c>
      <c r="M69" s="37">
        <v>1770</v>
      </c>
      <c r="N69" s="37">
        <v>1825</v>
      </c>
      <c r="O69" s="37">
        <v>1883</v>
      </c>
      <c r="P69" s="37">
        <v>2030</v>
      </c>
      <c r="Q69" s="37">
        <v>2113</v>
      </c>
      <c r="R69" s="12">
        <v>2237</v>
      </c>
      <c r="S69" s="12">
        <v>2359</v>
      </c>
      <c r="T69" s="12">
        <v>2481</v>
      </c>
      <c r="U69" s="12">
        <v>2607</v>
      </c>
      <c r="V69" s="12">
        <v>2709</v>
      </c>
      <c r="W69" s="12">
        <v>2837</v>
      </c>
      <c r="X69" s="12">
        <v>2957</v>
      </c>
      <c r="Y69" s="12">
        <v>3103</v>
      </c>
      <c r="Z69" s="12">
        <v>3276</v>
      </c>
      <c r="AA69" s="12">
        <v>3344</v>
      </c>
      <c r="AB69" s="12">
        <v>3658</v>
      </c>
      <c r="AC69" s="12">
        <v>3995</v>
      </c>
      <c r="AD69" s="12">
        <v>4213</v>
      </c>
      <c r="AE69" s="12">
        <v>4540</v>
      </c>
      <c r="AF69" s="12">
        <v>4878</v>
      </c>
      <c r="AG69" s="12">
        <v>5890</v>
      </c>
      <c r="AH69" s="12">
        <v>6456</v>
      </c>
      <c r="AI69" s="12">
        <v>6559</v>
      </c>
      <c r="AJ69" s="12">
        <v>6817</v>
      </c>
      <c r="AK69" s="12">
        <v>6708</v>
      </c>
      <c r="AL69" s="12">
        <v>6678</v>
      </c>
      <c r="AM69" s="12">
        <v>6724</v>
      </c>
      <c r="AN69" s="12">
        <v>6685</v>
      </c>
      <c r="AO69" s="12">
        <v>6697</v>
      </c>
      <c r="AP69" s="12">
        <v>6828</v>
      </c>
      <c r="AQ69" s="12">
        <v>6868</v>
      </c>
      <c r="AR69" s="37">
        <v>7061</v>
      </c>
      <c r="AS69" s="87">
        <v>7282</v>
      </c>
      <c r="AT69" s="73">
        <f t="shared" si="58"/>
        <v>538</v>
      </c>
      <c r="AU69" s="74">
        <f t="shared" si="59"/>
        <v>0.4882032667876588</v>
      </c>
      <c r="AV69" s="73">
        <f t="shared" si="60"/>
        <v>597</v>
      </c>
      <c r="AW69" s="74">
        <f t="shared" si="61"/>
        <v>0.36402439024390243</v>
      </c>
      <c r="AX69" s="73">
        <f t="shared" si="62"/>
        <v>1421</v>
      </c>
      <c r="AY69" s="74">
        <f t="shared" si="63"/>
        <v>0.63522574877067495</v>
      </c>
      <c r="AZ69" s="73">
        <f t="shared" si="64"/>
        <v>3020</v>
      </c>
      <c r="BA69" s="74">
        <f t="shared" si="65"/>
        <v>0.82558775287042097</v>
      </c>
      <c r="BB69" s="73">
        <f t="shared" si="66"/>
        <v>604</v>
      </c>
      <c r="BC69" s="74">
        <f t="shared" si="67"/>
        <v>9.0446241389637638E-2</v>
      </c>
      <c r="BD69" s="40">
        <f t="shared" si="68"/>
        <v>0</v>
      </c>
      <c r="BE69" s="46">
        <f t="shared" si="69"/>
        <v>0</v>
      </c>
      <c r="BF69" s="14"/>
    </row>
    <row r="70" spans="1:58">
      <c r="A70" s="11" t="s">
        <v>31</v>
      </c>
      <c r="B70" s="37" t="s">
        <v>46</v>
      </c>
      <c r="C70" s="37">
        <v>2580</v>
      </c>
      <c r="D70" s="37">
        <v>2501</v>
      </c>
      <c r="E70" s="37">
        <v>2539</v>
      </c>
      <c r="F70" s="37">
        <v>2935</v>
      </c>
      <c r="G70" s="37">
        <v>2963</v>
      </c>
      <c r="H70" s="37">
        <v>2986</v>
      </c>
      <c r="I70" s="37">
        <v>2906</v>
      </c>
      <c r="J70" s="37">
        <v>2782</v>
      </c>
      <c r="K70" s="37">
        <v>3012</v>
      </c>
      <c r="L70" s="37">
        <v>3274</v>
      </c>
      <c r="M70" s="37">
        <v>3332</v>
      </c>
      <c r="N70" s="37">
        <v>3366</v>
      </c>
      <c r="O70" s="37">
        <v>3395</v>
      </c>
      <c r="P70" s="37">
        <v>3416</v>
      </c>
      <c r="Q70" s="37">
        <v>3374</v>
      </c>
      <c r="R70" s="12">
        <v>3511</v>
      </c>
      <c r="S70" s="12">
        <v>3587</v>
      </c>
      <c r="T70" s="12">
        <v>3644</v>
      </c>
      <c r="U70" s="12">
        <v>3685</v>
      </c>
      <c r="V70" s="12">
        <v>3733</v>
      </c>
      <c r="W70" s="12">
        <v>3799</v>
      </c>
      <c r="X70" s="12">
        <v>3830</v>
      </c>
      <c r="Y70" s="12">
        <v>3884</v>
      </c>
      <c r="Z70" s="12">
        <v>3915</v>
      </c>
      <c r="AA70" s="12">
        <v>3996</v>
      </c>
      <c r="AB70" s="12">
        <v>4148</v>
      </c>
      <c r="AC70" s="12">
        <v>4353</v>
      </c>
      <c r="AD70" s="12">
        <v>4423</v>
      </c>
      <c r="AE70" s="56">
        <v>4483</v>
      </c>
      <c r="AF70" s="12">
        <v>4323</v>
      </c>
      <c r="AG70" s="12">
        <v>4287</v>
      </c>
      <c r="AH70" s="12">
        <v>4196</v>
      </c>
      <c r="AI70" s="12">
        <v>4112</v>
      </c>
      <c r="AJ70" s="12">
        <v>4062</v>
      </c>
      <c r="AK70" s="12">
        <v>4043</v>
      </c>
      <c r="AL70" s="12">
        <v>3916</v>
      </c>
      <c r="AM70" s="12">
        <v>3781</v>
      </c>
      <c r="AN70" s="12">
        <v>3709</v>
      </c>
      <c r="AO70" s="12">
        <v>3653</v>
      </c>
      <c r="AP70" s="12">
        <v>3667</v>
      </c>
      <c r="AQ70" s="12">
        <v>3802</v>
      </c>
      <c r="AR70" s="37">
        <v>3862</v>
      </c>
      <c r="AS70" s="85">
        <v>3877</v>
      </c>
      <c r="AT70" s="73">
        <f t="shared" si="58"/>
        <v>406</v>
      </c>
      <c r="AU70" s="74">
        <f t="shared" si="59"/>
        <v>0.15736434108527142</v>
      </c>
      <c r="AV70" s="73">
        <f t="shared" si="60"/>
        <v>525</v>
      </c>
      <c r="AW70" s="74">
        <f t="shared" si="61"/>
        <v>0.17582049564634961</v>
      </c>
      <c r="AX70" s="73">
        <f t="shared" si="62"/>
        <v>637</v>
      </c>
      <c r="AY70" s="74">
        <f t="shared" si="63"/>
        <v>0.18142979208202781</v>
      </c>
      <c r="AZ70" s="73">
        <f t="shared" si="64"/>
        <v>-232</v>
      </c>
      <c r="BA70" s="74">
        <f t="shared" si="65"/>
        <v>-5.5930568948891035E-2</v>
      </c>
      <c r="BB70" s="73">
        <f t="shared" si="66"/>
        <v>-39</v>
      </c>
      <c r="BC70" s="74">
        <f t="shared" si="67"/>
        <v>-9.9591419816138504E-3</v>
      </c>
      <c r="BD70" s="40">
        <f t="shared" si="68"/>
        <v>-606</v>
      </c>
      <c r="BE70" s="46">
        <f t="shared" si="69"/>
        <v>-0.13517733660495201</v>
      </c>
      <c r="BF70" s="14"/>
    </row>
    <row r="71" spans="1:58">
      <c r="A71" s="11" t="s">
        <v>64</v>
      </c>
      <c r="B71" s="37" t="s">
        <v>117</v>
      </c>
      <c r="C71" s="37">
        <v>2856</v>
      </c>
      <c r="D71" s="37">
        <v>2850</v>
      </c>
      <c r="E71" s="37">
        <v>3046</v>
      </c>
      <c r="F71" s="37">
        <v>3386</v>
      </c>
      <c r="G71" s="37">
        <v>3508</v>
      </c>
      <c r="H71" s="37">
        <v>3659</v>
      </c>
      <c r="I71" s="37">
        <v>3757</v>
      </c>
      <c r="J71" s="37">
        <v>3657</v>
      </c>
      <c r="K71" s="37">
        <v>3641</v>
      </c>
      <c r="L71" s="37">
        <v>3659</v>
      </c>
      <c r="M71" s="37">
        <v>3733</v>
      </c>
      <c r="N71" s="37">
        <v>3777</v>
      </c>
      <c r="O71" s="37">
        <v>3840</v>
      </c>
      <c r="P71" s="37">
        <v>4041</v>
      </c>
      <c r="Q71" s="37">
        <v>4193</v>
      </c>
      <c r="R71" s="12">
        <v>4269</v>
      </c>
      <c r="S71" s="12">
        <v>4454</v>
      </c>
      <c r="T71" s="12">
        <v>4582</v>
      </c>
      <c r="U71" s="12">
        <v>4809</v>
      </c>
      <c r="V71" s="12">
        <v>4933</v>
      </c>
      <c r="W71" s="12">
        <v>5054</v>
      </c>
      <c r="X71" s="12">
        <v>5128</v>
      </c>
      <c r="Y71" s="12">
        <v>5337</v>
      </c>
      <c r="Z71" s="12">
        <v>5516</v>
      </c>
      <c r="AA71" s="12">
        <v>5797</v>
      </c>
      <c r="AB71" s="12">
        <v>6041</v>
      </c>
      <c r="AC71" s="12">
        <v>6250</v>
      </c>
      <c r="AD71" s="12">
        <v>6430</v>
      </c>
      <c r="AE71" s="12">
        <v>6651</v>
      </c>
      <c r="AF71" s="12">
        <v>6953</v>
      </c>
      <c r="AG71" s="12">
        <v>7262</v>
      </c>
      <c r="AH71" s="12">
        <v>7257</v>
      </c>
      <c r="AI71" s="12">
        <v>7210</v>
      </c>
      <c r="AJ71" s="56">
        <v>7376</v>
      </c>
      <c r="AK71" s="12">
        <v>7290</v>
      </c>
      <c r="AL71" s="12">
        <v>5451</v>
      </c>
      <c r="AM71" s="12">
        <v>5391</v>
      </c>
      <c r="AN71" s="12">
        <v>5247</v>
      </c>
      <c r="AO71" s="12">
        <v>5305</v>
      </c>
      <c r="AP71" s="12">
        <v>5433</v>
      </c>
      <c r="AQ71" s="12">
        <v>5479</v>
      </c>
      <c r="AR71" s="37">
        <v>5637</v>
      </c>
      <c r="AS71" s="85">
        <v>5707</v>
      </c>
      <c r="AT71" s="73">
        <f t="shared" si="58"/>
        <v>803</v>
      </c>
      <c r="AU71" s="74">
        <f t="shared" si="59"/>
        <v>0.28116246498599429</v>
      </c>
      <c r="AV71" s="73">
        <f t="shared" si="60"/>
        <v>610</v>
      </c>
      <c r="AW71" s="74">
        <f t="shared" si="61"/>
        <v>0.16671221645258272</v>
      </c>
      <c r="AX71" s="73">
        <f t="shared" si="62"/>
        <v>1772</v>
      </c>
      <c r="AY71" s="74">
        <f t="shared" si="63"/>
        <v>0.41508550011712342</v>
      </c>
      <c r="AZ71" s="73">
        <f t="shared" si="64"/>
        <v>-590</v>
      </c>
      <c r="BA71" s="74">
        <f t="shared" si="65"/>
        <v>-9.7665949346134706E-2</v>
      </c>
      <c r="BB71" s="73">
        <f t="shared" si="66"/>
        <v>256</v>
      </c>
      <c r="BC71" s="74">
        <f t="shared" si="67"/>
        <v>4.6963859842230837E-2</v>
      </c>
      <c r="BD71" s="40">
        <f t="shared" si="68"/>
        <v>-1669</v>
      </c>
      <c r="BE71" s="46">
        <f t="shared" si="69"/>
        <v>-0.22627440347071581</v>
      </c>
      <c r="BF71" s="14"/>
    </row>
    <row r="72" spans="1:58">
      <c r="A72" s="11" t="s">
        <v>65</v>
      </c>
      <c r="B72" s="37" t="s">
        <v>121</v>
      </c>
      <c r="C72" s="37">
        <v>961</v>
      </c>
      <c r="D72" s="37">
        <v>965</v>
      </c>
      <c r="E72" s="37">
        <v>1050</v>
      </c>
      <c r="F72" s="37">
        <v>1141</v>
      </c>
      <c r="G72" s="37">
        <v>1102</v>
      </c>
      <c r="H72" s="37">
        <v>1116</v>
      </c>
      <c r="I72" s="37">
        <v>1156</v>
      </c>
      <c r="J72" s="37">
        <v>1185</v>
      </c>
      <c r="K72" s="37">
        <v>1209</v>
      </c>
      <c r="L72" s="37">
        <v>1246</v>
      </c>
      <c r="M72" s="37">
        <v>1220</v>
      </c>
      <c r="N72" s="37">
        <v>1215</v>
      </c>
      <c r="O72" s="37">
        <v>1206</v>
      </c>
      <c r="P72" s="37">
        <v>1220</v>
      </c>
      <c r="Q72" s="37">
        <v>1214</v>
      </c>
      <c r="R72" s="12">
        <v>1231</v>
      </c>
      <c r="S72" s="12">
        <v>1250</v>
      </c>
      <c r="T72" s="12">
        <v>1264</v>
      </c>
      <c r="U72" s="12">
        <v>1270</v>
      </c>
      <c r="V72" s="12">
        <v>1306</v>
      </c>
      <c r="W72" s="12">
        <v>1359</v>
      </c>
      <c r="X72" s="12">
        <v>1387</v>
      </c>
      <c r="Y72" s="12">
        <v>1411</v>
      </c>
      <c r="Z72" s="12">
        <v>1411</v>
      </c>
      <c r="AA72" s="12">
        <v>1425</v>
      </c>
      <c r="AB72" s="12">
        <v>1461</v>
      </c>
      <c r="AC72" s="12">
        <v>1492</v>
      </c>
      <c r="AD72" s="12">
        <v>1500</v>
      </c>
      <c r="AE72" s="12">
        <v>1502</v>
      </c>
      <c r="AF72" s="12">
        <v>1512</v>
      </c>
      <c r="AG72" s="12">
        <v>1536</v>
      </c>
      <c r="AH72" s="12">
        <v>1525</v>
      </c>
      <c r="AI72" s="12">
        <v>1610</v>
      </c>
      <c r="AJ72" s="12">
        <v>1648</v>
      </c>
      <c r="AK72" s="12">
        <v>1649</v>
      </c>
      <c r="AL72" s="12">
        <v>1588</v>
      </c>
      <c r="AM72" s="12">
        <v>1593</v>
      </c>
      <c r="AN72" s="12">
        <v>1604</v>
      </c>
      <c r="AO72" s="56">
        <v>1658</v>
      </c>
      <c r="AP72" s="12">
        <v>1645</v>
      </c>
      <c r="AQ72" s="12">
        <v>1626</v>
      </c>
      <c r="AR72" s="37">
        <v>1580</v>
      </c>
      <c r="AS72" s="85">
        <v>1576</v>
      </c>
      <c r="AT72" s="73">
        <f t="shared" si="58"/>
        <v>155</v>
      </c>
      <c r="AU72" s="74">
        <f t="shared" si="59"/>
        <v>0.16129032258064524</v>
      </c>
      <c r="AV72" s="73">
        <f t="shared" si="60"/>
        <v>115</v>
      </c>
      <c r="AW72" s="74">
        <f t="shared" si="61"/>
        <v>0.10304659498207891</v>
      </c>
      <c r="AX72" s="73">
        <f t="shared" si="62"/>
        <v>230</v>
      </c>
      <c r="AY72" s="74">
        <f t="shared" si="63"/>
        <v>0.18683996750609255</v>
      </c>
      <c r="AZ72" s="73">
        <f t="shared" si="64"/>
        <v>127</v>
      </c>
      <c r="BA72" s="74">
        <f t="shared" si="65"/>
        <v>8.6926762491444265E-2</v>
      </c>
      <c r="BB72" s="73">
        <f t="shared" si="66"/>
        <v>-12</v>
      </c>
      <c r="BC72" s="74">
        <f t="shared" si="67"/>
        <v>-7.5566750629723067E-3</v>
      </c>
      <c r="BD72" s="40">
        <f t="shared" si="68"/>
        <v>-82</v>
      </c>
      <c r="BE72" s="46">
        <f t="shared" si="69"/>
        <v>-4.9457177322074775E-2</v>
      </c>
      <c r="BF72" s="14"/>
    </row>
    <row r="73" spans="1:58">
      <c r="A73" s="11" t="s">
        <v>66</v>
      </c>
      <c r="B73" s="37" t="s">
        <v>117</v>
      </c>
      <c r="C73" s="37">
        <v>26364</v>
      </c>
      <c r="D73" s="37">
        <v>25315</v>
      </c>
      <c r="E73" s="37">
        <v>25909</v>
      </c>
      <c r="F73" s="37">
        <v>30189</v>
      </c>
      <c r="G73" s="37">
        <v>31805</v>
      </c>
      <c r="H73" s="37">
        <v>33526</v>
      </c>
      <c r="I73" s="37">
        <v>32747</v>
      </c>
      <c r="J73" s="37">
        <v>31294</v>
      </c>
      <c r="K73" s="37">
        <v>31564</v>
      </c>
      <c r="L73" s="37">
        <v>31332</v>
      </c>
      <c r="M73" s="37">
        <v>32084</v>
      </c>
      <c r="N73" s="37">
        <v>32776</v>
      </c>
      <c r="O73" s="37">
        <v>33827</v>
      </c>
      <c r="P73" s="37">
        <v>36663</v>
      </c>
      <c r="Q73" s="37">
        <v>37827</v>
      </c>
      <c r="R73" s="12">
        <v>38922</v>
      </c>
      <c r="S73" s="12">
        <v>39938</v>
      </c>
      <c r="T73" s="12">
        <v>41151</v>
      </c>
      <c r="U73" s="12">
        <v>42453</v>
      </c>
      <c r="V73" s="12">
        <v>42487</v>
      </c>
      <c r="W73" s="12">
        <v>42690</v>
      </c>
      <c r="X73" s="12">
        <v>43200</v>
      </c>
      <c r="Y73" s="12">
        <v>43764</v>
      </c>
      <c r="Z73" s="12">
        <v>44516</v>
      </c>
      <c r="AA73" s="12">
        <v>45586</v>
      </c>
      <c r="AB73" s="12">
        <v>47577</v>
      </c>
      <c r="AC73" s="12">
        <v>49129</v>
      </c>
      <c r="AD73" s="12">
        <v>50606</v>
      </c>
      <c r="AE73" s="12">
        <v>51150</v>
      </c>
      <c r="AF73" s="12">
        <v>50902</v>
      </c>
      <c r="AG73" s="12">
        <v>50964</v>
      </c>
      <c r="AH73" s="12">
        <v>50378</v>
      </c>
      <c r="AI73" s="12">
        <v>49655</v>
      </c>
      <c r="AJ73" s="12">
        <v>50287</v>
      </c>
      <c r="AK73" s="12">
        <v>50386</v>
      </c>
      <c r="AL73" s="12">
        <v>50470</v>
      </c>
      <c r="AM73" s="12">
        <v>50334</v>
      </c>
      <c r="AN73" s="12">
        <v>49538</v>
      </c>
      <c r="AO73" s="12">
        <v>49826</v>
      </c>
      <c r="AP73" s="12">
        <v>50081</v>
      </c>
      <c r="AQ73" s="12">
        <v>49518</v>
      </c>
      <c r="AR73" s="37">
        <v>50552</v>
      </c>
      <c r="AS73" s="87">
        <v>51270</v>
      </c>
      <c r="AT73" s="73">
        <f t="shared" si="58"/>
        <v>7162</v>
      </c>
      <c r="AU73" s="74">
        <f t="shared" si="59"/>
        <v>0.27165832195417994</v>
      </c>
      <c r="AV73" s="73">
        <f t="shared" si="60"/>
        <v>5396</v>
      </c>
      <c r="AW73" s="74">
        <f t="shared" si="61"/>
        <v>0.16094971067231412</v>
      </c>
      <c r="AX73" s="73">
        <f t="shared" si="62"/>
        <v>8655</v>
      </c>
      <c r="AY73" s="74">
        <f t="shared" si="63"/>
        <v>0.22236781254817317</v>
      </c>
      <c r="AZ73" s="73">
        <f t="shared" si="64"/>
        <v>2893</v>
      </c>
      <c r="BA73" s="74">
        <f t="shared" si="65"/>
        <v>6.0806692309309129E-2</v>
      </c>
      <c r="BB73" s="73">
        <f t="shared" si="66"/>
        <v>800</v>
      </c>
      <c r="BC73" s="74">
        <f t="shared" si="67"/>
        <v>1.5851000594412579E-2</v>
      </c>
      <c r="BD73" s="40">
        <f t="shared" si="68"/>
        <v>0</v>
      </c>
      <c r="BE73" s="46">
        <f t="shared" si="69"/>
        <v>0</v>
      </c>
      <c r="BF73" s="14"/>
    </row>
    <row r="74" spans="1:58">
      <c r="A74" s="11" t="s">
        <v>67</v>
      </c>
      <c r="B74" s="37" t="s">
        <v>118</v>
      </c>
      <c r="C74" s="37">
        <v>1361</v>
      </c>
      <c r="D74" s="37">
        <v>1379</v>
      </c>
      <c r="E74" s="37">
        <v>1453</v>
      </c>
      <c r="F74" s="37">
        <v>1708</v>
      </c>
      <c r="G74" s="37">
        <v>1754</v>
      </c>
      <c r="H74" s="37">
        <v>1792</v>
      </c>
      <c r="I74" s="37">
        <v>1769</v>
      </c>
      <c r="J74" s="37">
        <v>1717</v>
      </c>
      <c r="K74" s="37">
        <v>1738</v>
      </c>
      <c r="L74" s="37">
        <v>1785</v>
      </c>
      <c r="M74" s="37">
        <v>1800</v>
      </c>
      <c r="N74" s="37">
        <v>1854</v>
      </c>
      <c r="O74" s="37">
        <v>1902</v>
      </c>
      <c r="P74" s="37">
        <v>1941</v>
      </c>
      <c r="Q74" s="37">
        <v>1987</v>
      </c>
      <c r="R74" s="12">
        <v>2094</v>
      </c>
      <c r="S74" s="12">
        <v>2008</v>
      </c>
      <c r="T74" s="12">
        <v>2073</v>
      </c>
      <c r="U74" s="12">
        <v>2107</v>
      </c>
      <c r="V74" s="12">
        <v>2159</v>
      </c>
      <c r="W74" s="12">
        <v>2191</v>
      </c>
      <c r="X74" s="12">
        <v>2203</v>
      </c>
      <c r="Y74" s="12">
        <v>2222</v>
      </c>
      <c r="Z74" s="12">
        <v>2296</v>
      </c>
      <c r="AA74" s="12">
        <v>2053</v>
      </c>
      <c r="AB74" s="12">
        <v>2030</v>
      </c>
      <c r="AC74" s="12">
        <v>2089</v>
      </c>
      <c r="AD74" s="12">
        <v>2120</v>
      </c>
      <c r="AE74" s="12">
        <v>2160</v>
      </c>
      <c r="AF74" s="12">
        <v>2159</v>
      </c>
      <c r="AG74" s="12">
        <v>2193</v>
      </c>
      <c r="AH74" s="12">
        <v>2537</v>
      </c>
      <c r="AI74" s="56">
        <v>2555</v>
      </c>
      <c r="AJ74" s="12">
        <v>2535</v>
      </c>
      <c r="AK74" s="12">
        <v>2482</v>
      </c>
      <c r="AL74" s="12">
        <v>2447</v>
      </c>
      <c r="AM74" s="12">
        <v>2509</v>
      </c>
      <c r="AN74" s="12">
        <v>2457</v>
      </c>
      <c r="AO74" s="12">
        <v>2413</v>
      </c>
      <c r="AP74" s="12">
        <v>2397</v>
      </c>
      <c r="AQ74" s="12">
        <v>2379</v>
      </c>
      <c r="AR74" s="37">
        <v>2327</v>
      </c>
      <c r="AS74" s="85">
        <v>2333</v>
      </c>
      <c r="AT74" s="73">
        <f t="shared" si="58"/>
        <v>431</v>
      </c>
      <c r="AU74" s="74">
        <f t="shared" si="59"/>
        <v>0.31667891256429104</v>
      </c>
      <c r="AV74" s="73">
        <f t="shared" si="60"/>
        <v>302</v>
      </c>
      <c r="AW74" s="74">
        <f t="shared" si="61"/>
        <v>0.16852678571428581</v>
      </c>
      <c r="AX74" s="73">
        <f t="shared" si="62"/>
        <v>-64</v>
      </c>
      <c r="AY74" s="74">
        <f t="shared" si="63"/>
        <v>-3.0563514804202496E-2</v>
      </c>
      <c r="AZ74" s="73">
        <f t="shared" si="64"/>
        <v>417</v>
      </c>
      <c r="BA74" s="74">
        <f t="shared" si="65"/>
        <v>0.20541871921182264</v>
      </c>
      <c r="BB74" s="73">
        <f t="shared" si="66"/>
        <v>-114</v>
      </c>
      <c r="BC74" s="74">
        <f t="shared" si="67"/>
        <v>-4.6587658357172046E-2</v>
      </c>
      <c r="BD74" s="40">
        <f t="shared" si="68"/>
        <v>-222</v>
      </c>
      <c r="BE74" s="46">
        <f t="shared" si="69"/>
        <v>-8.6888454011741723E-2</v>
      </c>
      <c r="BF74" s="14"/>
    </row>
    <row r="75" spans="1:58">
      <c r="A75" s="11" t="s">
        <v>68</v>
      </c>
      <c r="B75" s="37" t="s">
        <v>119</v>
      </c>
      <c r="C75" s="37">
        <v>954</v>
      </c>
      <c r="D75" s="37">
        <v>991</v>
      </c>
      <c r="E75" s="37">
        <v>1044</v>
      </c>
      <c r="F75" s="37">
        <v>1189</v>
      </c>
      <c r="G75" s="37">
        <v>1185</v>
      </c>
      <c r="H75" s="37">
        <v>1141</v>
      </c>
      <c r="I75" s="37">
        <v>1109</v>
      </c>
      <c r="J75" s="37">
        <v>1102</v>
      </c>
      <c r="K75" s="37">
        <v>1154</v>
      </c>
      <c r="L75" s="37">
        <v>1200</v>
      </c>
      <c r="M75" s="37">
        <v>1236</v>
      </c>
      <c r="N75" s="37">
        <v>1268</v>
      </c>
      <c r="O75" s="37">
        <v>1291</v>
      </c>
      <c r="P75" s="37">
        <v>1262</v>
      </c>
      <c r="Q75" s="37">
        <v>1265</v>
      </c>
      <c r="R75" s="12">
        <v>1254</v>
      </c>
      <c r="S75" s="12">
        <v>1217</v>
      </c>
      <c r="T75" s="12">
        <v>1238</v>
      </c>
      <c r="U75" s="12">
        <v>1205</v>
      </c>
      <c r="V75" s="12">
        <v>1218</v>
      </c>
      <c r="W75" s="12">
        <v>1250</v>
      </c>
      <c r="X75" s="12">
        <v>1301</v>
      </c>
      <c r="Y75" s="12">
        <v>1306</v>
      </c>
      <c r="Z75" s="12">
        <v>1320</v>
      </c>
      <c r="AA75" s="12">
        <v>1319</v>
      </c>
      <c r="AB75" s="12">
        <v>1360</v>
      </c>
      <c r="AC75" s="12">
        <v>1360</v>
      </c>
      <c r="AD75" s="12">
        <v>1348</v>
      </c>
      <c r="AE75" s="12">
        <v>1341</v>
      </c>
      <c r="AF75" s="12">
        <v>1363</v>
      </c>
      <c r="AG75" s="12">
        <v>1415</v>
      </c>
      <c r="AH75" s="12">
        <v>1428</v>
      </c>
      <c r="AI75" s="12">
        <v>1451</v>
      </c>
      <c r="AJ75" s="12">
        <v>1442</v>
      </c>
      <c r="AK75" s="12">
        <v>1444</v>
      </c>
      <c r="AL75" s="12">
        <v>1388</v>
      </c>
      <c r="AM75" s="12">
        <v>1370</v>
      </c>
      <c r="AN75" s="12">
        <v>1322</v>
      </c>
      <c r="AO75" s="12">
        <v>1332</v>
      </c>
      <c r="AP75" s="12">
        <v>1336</v>
      </c>
      <c r="AQ75" s="12">
        <v>1345</v>
      </c>
      <c r="AR75" s="37">
        <v>1518</v>
      </c>
      <c r="AS75" s="87">
        <v>1608</v>
      </c>
      <c r="AT75" s="73">
        <f t="shared" si="58"/>
        <v>187</v>
      </c>
      <c r="AU75" s="74">
        <f t="shared" si="59"/>
        <v>0.19601677148846952</v>
      </c>
      <c r="AV75" s="73">
        <f t="shared" si="60"/>
        <v>113</v>
      </c>
      <c r="AW75" s="74">
        <f t="shared" si="61"/>
        <v>9.9035933391761644E-2</v>
      </c>
      <c r="AX75" s="73">
        <f t="shared" si="62"/>
        <v>106</v>
      </c>
      <c r="AY75" s="74">
        <f t="shared" si="63"/>
        <v>8.4529505582137121E-2</v>
      </c>
      <c r="AZ75" s="73">
        <f t="shared" si="64"/>
        <v>28</v>
      </c>
      <c r="BA75" s="74">
        <f t="shared" si="65"/>
        <v>2.0588235294117574E-2</v>
      </c>
      <c r="BB75" s="73">
        <f t="shared" si="66"/>
        <v>220</v>
      </c>
      <c r="BC75" s="74">
        <f t="shared" si="67"/>
        <v>0.1585014409221901</v>
      </c>
      <c r="BD75" s="40">
        <f t="shared" si="68"/>
        <v>0</v>
      </c>
      <c r="BE75" s="46">
        <f t="shared" si="69"/>
        <v>0</v>
      </c>
      <c r="BF75" s="14"/>
    </row>
    <row r="76" spans="1:58">
      <c r="A76" s="11" t="s">
        <v>32</v>
      </c>
      <c r="B76" s="37" t="s">
        <v>46</v>
      </c>
      <c r="C76" s="37">
        <v>1703</v>
      </c>
      <c r="D76" s="37">
        <v>1735</v>
      </c>
      <c r="E76" s="37">
        <v>1798</v>
      </c>
      <c r="F76" s="37">
        <v>2292</v>
      </c>
      <c r="G76" s="37">
        <v>2429</v>
      </c>
      <c r="H76" s="37">
        <v>2513</v>
      </c>
      <c r="I76" s="37">
        <v>2468</v>
      </c>
      <c r="J76" s="37">
        <v>2397</v>
      </c>
      <c r="K76" s="37">
        <v>2395</v>
      </c>
      <c r="L76" s="37">
        <v>2381</v>
      </c>
      <c r="M76" s="37">
        <v>2445</v>
      </c>
      <c r="N76" s="37">
        <v>2496</v>
      </c>
      <c r="O76" s="37">
        <v>2533</v>
      </c>
      <c r="P76" s="37">
        <v>2557</v>
      </c>
      <c r="Q76" s="37">
        <v>2602</v>
      </c>
      <c r="R76" s="12">
        <v>2698</v>
      </c>
      <c r="S76" s="12">
        <v>2769</v>
      </c>
      <c r="T76" s="12">
        <v>2768</v>
      </c>
      <c r="U76" s="12">
        <v>2860</v>
      </c>
      <c r="V76" s="12">
        <v>2920</v>
      </c>
      <c r="W76" s="12">
        <v>2961</v>
      </c>
      <c r="X76" s="12">
        <v>3050</v>
      </c>
      <c r="Y76" s="12">
        <v>3127</v>
      </c>
      <c r="Z76" s="12">
        <v>3189</v>
      </c>
      <c r="AA76" s="12">
        <v>3229</v>
      </c>
      <c r="AB76" s="12">
        <v>3375</v>
      </c>
      <c r="AC76" s="12">
        <v>3510</v>
      </c>
      <c r="AD76" s="12">
        <v>3574</v>
      </c>
      <c r="AE76" s="12">
        <v>3628</v>
      </c>
      <c r="AF76" s="12">
        <v>3625</v>
      </c>
      <c r="AG76" s="12">
        <v>3687</v>
      </c>
      <c r="AH76" s="12">
        <v>3706</v>
      </c>
      <c r="AI76" s="12">
        <v>3739</v>
      </c>
      <c r="AJ76" s="12">
        <v>3750</v>
      </c>
      <c r="AK76" s="12">
        <v>3764</v>
      </c>
      <c r="AL76" s="12">
        <v>3810</v>
      </c>
      <c r="AM76" s="56">
        <v>3816</v>
      </c>
      <c r="AN76" s="12">
        <v>3697</v>
      </c>
      <c r="AO76" s="12">
        <v>3637</v>
      </c>
      <c r="AP76" s="12">
        <v>3634</v>
      </c>
      <c r="AQ76" s="12">
        <v>3565</v>
      </c>
      <c r="AR76" s="37">
        <v>3541</v>
      </c>
      <c r="AS76" s="85">
        <v>3507</v>
      </c>
      <c r="AT76" s="73">
        <f t="shared" si="58"/>
        <v>810</v>
      </c>
      <c r="AU76" s="74">
        <f t="shared" si="59"/>
        <v>0.47563123899001769</v>
      </c>
      <c r="AV76" s="73">
        <f t="shared" si="60"/>
        <v>185</v>
      </c>
      <c r="AW76" s="74">
        <f t="shared" si="61"/>
        <v>7.3617190608834093E-2</v>
      </c>
      <c r="AX76" s="73">
        <f t="shared" si="62"/>
        <v>677</v>
      </c>
      <c r="AY76" s="74">
        <f t="shared" si="63"/>
        <v>0.25092661230541147</v>
      </c>
      <c r="AZ76" s="73">
        <f t="shared" si="64"/>
        <v>435</v>
      </c>
      <c r="BA76" s="74">
        <f t="shared" si="65"/>
        <v>0.12888888888888883</v>
      </c>
      <c r="BB76" s="73">
        <f t="shared" si="66"/>
        <v>-303</v>
      </c>
      <c r="BC76" s="74">
        <f t="shared" si="67"/>
        <v>-7.9527559055118102E-2</v>
      </c>
      <c r="BD76" s="40">
        <f t="shared" si="68"/>
        <v>-309</v>
      </c>
      <c r="BE76" s="46">
        <f t="shared" si="69"/>
        <v>-8.0974842767295607E-2</v>
      </c>
      <c r="BF76" s="14"/>
    </row>
    <row r="77" spans="1:58">
      <c r="A77" s="11" t="s">
        <v>69</v>
      </c>
      <c r="B77" s="37" t="s">
        <v>121</v>
      </c>
      <c r="C77" s="37">
        <v>4087</v>
      </c>
      <c r="D77" s="37">
        <v>3685</v>
      </c>
      <c r="E77" s="37">
        <v>3831</v>
      </c>
      <c r="F77" s="37">
        <v>4554</v>
      </c>
      <c r="G77" s="37">
        <v>4633</v>
      </c>
      <c r="H77" s="37">
        <v>4579</v>
      </c>
      <c r="I77" s="37">
        <v>4503</v>
      </c>
      <c r="J77" s="37">
        <v>4291</v>
      </c>
      <c r="K77" s="37">
        <v>4234</v>
      </c>
      <c r="L77" s="37">
        <v>4338</v>
      </c>
      <c r="M77" s="37">
        <v>4421</v>
      </c>
      <c r="N77" s="37">
        <v>4426</v>
      </c>
      <c r="O77" s="37">
        <v>4501</v>
      </c>
      <c r="P77" s="37">
        <v>4689</v>
      </c>
      <c r="Q77" s="37">
        <v>4779</v>
      </c>
      <c r="R77" s="91">
        <v>4873</v>
      </c>
      <c r="S77" s="91">
        <v>4962</v>
      </c>
      <c r="T77" s="91">
        <v>5044</v>
      </c>
      <c r="U77" s="91">
        <v>5129</v>
      </c>
      <c r="V77" s="91">
        <v>5214</v>
      </c>
      <c r="W77" s="91">
        <v>5210</v>
      </c>
      <c r="X77" s="92">
        <v>5275</v>
      </c>
      <c r="Y77" s="83">
        <v>5302</v>
      </c>
      <c r="Z77" s="83">
        <v>5413</v>
      </c>
      <c r="AA77" s="83">
        <v>5499</v>
      </c>
      <c r="AB77" s="83">
        <v>5697</v>
      </c>
      <c r="AC77" s="83">
        <v>5847</v>
      </c>
      <c r="AD77" s="83">
        <v>5972</v>
      </c>
      <c r="AE77" s="83">
        <v>5948</v>
      </c>
      <c r="AF77" s="83">
        <v>5909</v>
      </c>
      <c r="AG77" s="83">
        <v>6072</v>
      </c>
      <c r="AH77" s="83">
        <v>6051</v>
      </c>
      <c r="AI77" s="83">
        <v>6129</v>
      </c>
      <c r="AJ77" s="83">
        <v>6169</v>
      </c>
      <c r="AK77" s="83">
        <v>6203</v>
      </c>
      <c r="AL77" s="83">
        <v>6036</v>
      </c>
      <c r="AM77" s="83">
        <v>5876</v>
      </c>
      <c r="AN77" s="83">
        <v>5634</v>
      </c>
      <c r="AO77" s="83">
        <v>5468</v>
      </c>
      <c r="AP77" s="83">
        <v>5539</v>
      </c>
      <c r="AQ77" s="83">
        <v>5559</v>
      </c>
      <c r="AR77" s="82">
        <v>5628</v>
      </c>
      <c r="AS77" s="86">
        <v>5683</v>
      </c>
      <c r="AT77" s="73">
        <f t="shared" si="58"/>
        <v>492</v>
      </c>
      <c r="AU77" s="74">
        <f t="shared" si="59"/>
        <v>0.1203816980670418</v>
      </c>
      <c r="AV77" s="73">
        <f t="shared" si="60"/>
        <v>294</v>
      </c>
      <c r="AW77" s="74">
        <f t="shared" si="61"/>
        <v>6.4206158549901637E-2</v>
      </c>
      <c r="AX77" s="73">
        <f t="shared" si="62"/>
        <v>824</v>
      </c>
      <c r="AY77" s="74">
        <f t="shared" si="63"/>
        <v>0.16909501333880561</v>
      </c>
      <c r="AZ77" s="73">
        <f t="shared" si="64"/>
        <v>339</v>
      </c>
      <c r="BA77" s="74">
        <f t="shared" si="65"/>
        <v>5.9505002632964654E-2</v>
      </c>
      <c r="BB77" s="73">
        <f t="shared" si="66"/>
        <v>-353</v>
      </c>
      <c r="BC77" s="74">
        <f t="shared" si="67"/>
        <v>-5.8482438701126571E-2</v>
      </c>
      <c r="BD77" s="40">
        <f t="shared" si="68"/>
        <v>-520</v>
      </c>
      <c r="BE77" s="46">
        <f t="shared" si="69"/>
        <v>-8.3830404642914691E-2</v>
      </c>
      <c r="BF77" s="14"/>
    </row>
    <row r="78" spans="1:58">
      <c r="A78" s="11" t="s">
        <v>70</v>
      </c>
      <c r="B78" s="37" t="s">
        <v>119</v>
      </c>
      <c r="C78" s="37">
        <v>1077</v>
      </c>
      <c r="D78" s="37">
        <v>1016</v>
      </c>
      <c r="E78" s="37">
        <v>1032</v>
      </c>
      <c r="F78" s="37">
        <v>1232</v>
      </c>
      <c r="G78" s="37">
        <v>1331</v>
      </c>
      <c r="H78" s="37">
        <v>1322</v>
      </c>
      <c r="I78" s="37">
        <v>1277</v>
      </c>
      <c r="J78" s="37">
        <v>1251</v>
      </c>
      <c r="K78" s="37">
        <v>1299</v>
      </c>
      <c r="L78" s="37">
        <v>1306</v>
      </c>
      <c r="M78" s="37">
        <v>1348</v>
      </c>
      <c r="N78" s="37">
        <v>1363</v>
      </c>
      <c r="O78" s="37">
        <v>1399</v>
      </c>
      <c r="P78" s="37">
        <v>1459</v>
      </c>
      <c r="Q78" s="37">
        <v>1488</v>
      </c>
      <c r="R78" s="12">
        <v>1473</v>
      </c>
      <c r="S78" s="12">
        <v>1483</v>
      </c>
      <c r="T78" s="12">
        <v>1460</v>
      </c>
      <c r="U78" s="12">
        <v>1464</v>
      </c>
      <c r="V78" s="12">
        <v>1502</v>
      </c>
      <c r="W78" s="12">
        <v>1548</v>
      </c>
      <c r="X78" s="12">
        <v>1582</v>
      </c>
      <c r="Y78" s="12">
        <v>1598</v>
      </c>
      <c r="Z78" s="12">
        <v>1627</v>
      </c>
      <c r="AA78" s="12">
        <v>1713</v>
      </c>
      <c r="AB78" s="12">
        <v>1741</v>
      </c>
      <c r="AC78" s="12">
        <v>1714</v>
      </c>
      <c r="AD78" s="12">
        <v>1741</v>
      </c>
      <c r="AE78" s="12">
        <v>1743</v>
      </c>
      <c r="AF78" s="12">
        <v>1758</v>
      </c>
      <c r="AG78" s="12">
        <v>1739</v>
      </c>
      <c r="AH78" s="12">
        <v>1807</v>
      </c>
      <c r="AI78" s="12">
        <v>1755</v>
      </c>
      <c r="AJ78" s="56">
        <v>1827</v>
      </c>
      <c r="AK78" s="12">
        <v>1805</v>
      </c>
      <c r="AL78" s="12">
        <v>1770</v>
      </c>
      <c r="AM78" s="12">
        <v>1743</v>
      </c>
      <c r="AN78" s="12">
        <v>1684</v>
      </c>
      <c r="AO78" s="12">
        <v>1673</v>
      </c>
      <c r="AP78" s="12">
        <v>1686</v>
      </c>
      <c r="AQ78" s="12">
        <v>1681</v>
      </c>
      <c r="AR78" s="37">
        <v>1679</v>
      </c>
      <c r="AS78" s="85">
        <v>1656</v>
      </c>
      <c r="AT78" s="73">
        <f t="shared" si="58"/>
        <v>245</v>
      </c>
      <c r="AU78" s="74">
        <f t="shared" si="59"/>
        <v>0.22748375116063135</v>
      </c>
      <c r="AV78" s="73">
        <f t="shared" si="60"/>
        <v>151</v>
      </c>
      <c r="AW78" s="74">
        <f t="shared" si="61"/>
        <v>0.11422087745839637</v>
      </c>
      <c r="AX78" s="73">
        <f t="shared" si="62"/>
        <v>268</v>
      </c>
      <c r="AY78" s="74">
        <f t="shared" si="63"/>
        <v>0.18194161575016965</v>
      </c>
      <c r="AZ78" s="73">
        <f t="shared" si="64"/>
        <v>29</v>
      </c>
      <c r="BA78" s="74">
        <f t="shared" si="65"/>
        <v>1.6657093624353747E-2</v>
      </c>
      <c r="BB78" s="73">
        <f t="shared" si="66"/>
        <v>-114</v>
      </c>
      <c r="BC78" s="74">
        <f t="shared" si="67"/>
        <v>-6.4406779661016933E-2</v>
      </c>
      <c r="BD78" s="40">
        <f t="shared" si="68"/>
        <v>-171</v>
      </c>
      <c r="BE78" s="46">
        <f t="shared" si="69"/>
        <v>-9.3596059113300489E-2</v>
      </c>
      <c r="BF78" s="14"/>
    </row>
    <row r="79" spans="1:58">
      <c r="A79" s="11" t="s">
        <v>71</v>
      </c>
      <c r="B79" s="37" t="s">
        <v>120</v>
      </c>
      <c r="C79" s="37">
        <v>38707</v>
      </c>
      <c r="D79" s="37">
        <v>39116</v>
      </c>
      <c r="E79" s="37">
        <v>34454</v>
      </c>
      <c r="F79" s="37">
        <v>33438</v>
      </c>
      <c r="G79" s="37">
        <v>33377</v>
      </c>
      <c r="H79" s="37">
        <v>33221</v>
      </c>
      <c r="I79" s="37">
        <v>33017</v>
      </c>
      <c r="J79" s="37">
        <v>32828</v>
      </c>
      <c r="K79" s="37">
        <v>31411</v>
      </c>
      <c r="L79" s="37">
        <v>31528</v>
      </c>
      <c r="M79" s="37">
        <v>32203</v>
      </c>
      <c r="N79" s="37">
        <v>32875</v>
      </c>
      <c r="O79" s="37">
        <v>32932</v>
      </c>
      <c r="P79" s="37">
        <v>33796</v>
      </c>
      <c r="Q79" s="37">
        <v>34859</v>
      </c>
      <c r="R79" s="12">
        <v>35743</v>
      </c>
      <c r="S79" s="12">
        <v>35877</v>
      </c>
      <c r="T79" s="12">
        <v>36937</v>
      </c>
      <c r="U79" s="12">
        <v>36733</v>
      </c>
      <c r="V79" s="12">
        <v>37221</v>
      </c>
      <c r="W79" s="12">
        <v>37095</v>
      </c>
      <c r="X79" s="12">
        <v>37623</v>
      </c>
      <c r="Y79" s="12">
        <v>38089</v>
      </c>
      <c r="Z79" s="12">
        <v>38696</v>
      </c>
      <c r="AA79" s="12">
        <v>38581</v>
      </c>
      <c r="AB79" s="12">
        <v>38726</v>
      </c>
      <c r="AC79" s="12">
        <v>38852</v>
      </c>
      <c r="AD79" s="56">
        <v>40050</v>
      </c>
      <c r="AE79" s="12">
        <v>39880</v>
      </c>
      <c r="AF79" s="12">
        <v>39526</v>
      </c>
      <c r="AG79" s="12">
        <v>38064</v>
      </c>
      <c r="AH79" s="12">
        <v>37653</v>
      </c>
      <c r="AI79" s="12">
        <v>37523</v>
      </c>
      <c r="AJ79" s="12">
        <v>36769</v>
      </c>
      <c r="AK79" s="12">
        <v>36354</v>
      </c>
      <c r="AL79" s="12">
        <v>35144</v>
      </c>
      <c r="AM79" s="12">
        <v>32745</v>
      </c>
      <c r="AN79" s="12">
        <v>32573</v>
      </c>
      <c r="AO79" s="12">
        <v>33386</v>
      </c>
      <c r="AP79" s="12">
        <v>33388</v>
      </c>
      <c r="AQ79" s="12">
        <v>33717</v>
      </c>
      <c r="AR79" s="37">
        <v>33950</v>
      </c>
      <c r="AS79" s="85">
        <v>34224</v>
      </c>
      <c r="AT79" s="73">
        <f t="shared" si="58"/>
        <v>-5486</v>
      </c>
      <c r="AU79" s="74">
        <f t="shared" si="59"/>
        <v>-0.14173146975999174</v>
      </c>
      <c r="AV79" s="73">
        <f t="shared" si="60"/>
        <v>2522</v>
      </c>
      <c r="AW79" s="74">
        <f t="shared" si="61"/>
        <v>7.591583636856214E-2</v>
      </c>
      <c r="AX79" s="73">
        <f t="shared" si="62"/>
        <v>2983</v>
      </c>
      <c r="AY79" s="74">
        <f t="shared" si="63"/>
        <v>8.3456900651875943E-2</v>
      </c>
      <c r="AZ79" s="73">
        <f t="shared" si="64"/>
        <v>-3582</v>
      </c>
      <c r="BA79" s="74">
        <f t="shared" si="65"/>
        <v>-9.2495997521045314E-2</v>
      </c>
      <c r="BB79" s="73">
        <f t="shared" si="66"/>
        <v>-920</v>
      </c>
      <c r="BC79" s="74">
        <f t="shared" si="67"/>
        <v>-2.6178010471204161E-2</v>
      </c>
      <c r="BD79" s="40">
        <f t="shared" si="68"/>
        <v>-5826</v>
      </c>
      <c r="BE79" s="46">
        <f t="shared" si="69"/>
        <v>-0.14546816479400748</v>
      </c>
      <c r="BF79" s="14"/>
    </row>
    <row r="80" spans="1:58">
      <c r="A80" s="11" t="s">
        <v>72</v>
      </c>
      <c r="B80" s="37" t="s">
        <v>118</v>
      </c>
      <c r="C80" s="37">
        <v>1836</v>
      </c>
      <c r="D80" s="37">
        <v>1826</v>
      </c>
      <c r="E80" s="37">
        <v>1846</v>
      </c>
      <c r="F80" s="37">
        <v>2192</v>
      </c>
      <c r="G80" s="37">
        <v>2204</v>
      </c>
      <c r="H80" s="37">
        <v>2100</v>
      </c>
      <c r="I80" s="37">
        <v>2033</v>
      </c>
      <c r="J80" s="37">
        <v>1997</v>
      </c>
      <c r="K80" s="37">
        <v>1966</v>
      </c>
      <c r="L80" s="37">
        <v>2043</v>
      </c>
      <c r="M80" s="37">
        <v>2137</v>
      </c>
      <c r="N80" s="37">
        <v>2155</v>
      </c>
      <c r="O80" s="37">
        <v>2489</v>
      </c>
      <c r="P80" s="37">
        <v>2632</v>
      </c>
      <c r="Q80" s="37">
        <v>2564</v>
      </c>
      <c r="R80" s="12">
        <v>2464</v>
      </c>
      <c r="S80" s="12">
        <v>2457</v>
      </c>
      <c r="T80" s="12">
        <v>2539</v>
      </c>
      <c r="U80" s="12">
        <v>2625</v>
      </c>
      <c r="V80" s="12">
        <v>2662</v>
      </c>
      <c r="W80" s="12">
        <v>2690</v>
      </c>
      <c r="X80" s="12">
        <v>2747</v>
      </c>
      <c r="Y80" s="12">
        <v>2782</v>
      </c>
      <c r="Z80" s="12">
        <v>2748</v>
      </c>
      <c r="AA80" s="12">
        <v>2781</v>
      </c>
      <c r="AB80" s="12">
        <v>2897</v>
      </c>
      <c r="AC80" s="12">
        <v>3004</v>
      </c>
      <c r="AD80" s="12">
        <v>3077</v>
      </c>
      <c r="AE80" s="12">
        <v>3118</v>
      </c>
      <c r="AF80" s="12">
        <v>3308</v>
      </c>
      <c r="AG80" s="12">
        <v>3261</v>
      </c>
      <c r="AH80" s="12">
        <v>3370</v>
      </c>
      <c r="AI80" s="56">
        <v>3384</v>
      </c>
      <c r="AJ80" s="12">
        <v>3337</v>
      </c>
      <c r="AK80" s="12">
        <v>3286</v>
      </c>
      <c r="AL80" s="12">
        <v>3220</v>
      </c>
      <c r="AM80" s="12">
        <v>3133</v>
      </c>
      <c r="AN80" s="12">
        <v>3065</v>
      </c>
      <c r="AO80" s="12">
        <v>2989</v>
      </c>
      <c r="AP80" s="12">
        <v>2998</v>
      </c>
      <c r="AQ80" s="12">
        <v>2941</v>
      </c>
      <c r="AR80" s="37">
        <v>2973</v>
      </c>
      <c r="AS80" s="85">
        <v>2988</v>
      </c>
      <c r="AT80" s="73">
        <f t="shared" si="58"/>
        <v>264</v>
      </c>
      <c r="AU80" s="74">
        <f t="shared" si="59"/>
        <v>0.14379084967320255</v>
      </c>
      <c r="AV80" s="73">
        <f t="shared" si="60"/>
        <v>364</v>
      </c>
      <c r="AW80" s="74">
        <f t="shared" si="61"/>
        <v>0.17333333333333334</v>
      </c>
      <c r="AX80" s="73">
        <f t="shared" si="62"/>
        <v>433</v>
      </c>
      <c r="AY80" s="74">
        <f t="shared" si="63"/>
        <v>0.17573051948051943</v>
      </c>
      <c r="AZ80" s="73">
        <f t="shared" si="64"/>
        <v>323</v>
      </c>
      <c r="BA80" s="74">
        <f t="shared" si="65"/>
        <v>0.11149464963755618</v>
      </c>
      <c r="BB80" s="73">
        <f t="shared" si="66"/>
        <v>-232</v>
      </c>
      <c r="BC80" s="74">
        <f t="shared" si="67"/>
        <v>-7.2049689440993769E-2</v>
      </c>
      <c r="BD80" s="40">
        <f t="shared" si="68"/>
        <v>-396</v>
      </c>
      <c r="BE80" s="46">
        <f t="shared" si="69"/>
        <v>-0.11702127659574468</v>
      </c>
      <c r="BF80" s="14"/>
    </row>
    <row r="81" spans="1:58">
      <c r="A81" s="11" t="s">
        <v>73</v>
      </c>
      <c r="B81" s="37" t="s">
        <v>118</v>
      </c>
      <c r="C81" s="37">
        <v>1057</v>
      </c>
      <c r="D81" s="37">
        <v>1047</v>
      </c>
      <c r="E81" s="37">
        <v>1075</v>
      </c>
      <c r="F81" s="37">
        <v>1235</v>
      </c>
      <c r="G81" s="37">
        <v>1235</v>
      </c>
      <c r="H81" s="37">
        <v>1275</v>
      </c>
      <c r="I81" s="37">
        <v>1267</v>
      </c>
      <c r="J81" s="37">
        <v>1287</v>
      </c>
      <c r="K81" s="37">
        <v>1274</v>
      </c>
      <c r="L81" s="37">
        <v>1313</v>
      </c>
      <c r="M81" s="37">
        <v>1361</v>
      </c>
      <c r="N81" s="37">
        <v>1403</v>
      </c>
      <c r="O81" s="37">
        <v>1435</v>
      </c>
      <c r="P81" s="37">
        <v>1391</v>
      </c>
      <c r="Q81" s="37">
        <v>1425</v>
      </c>
      <c r="R81" s="12">
        <v>1423</v>
      </c>
      <c r="S81" s="12">
        <v>1445</v>
      </c>
      <c r="T81" s="12">
        <v>1450</v>
      </c>
      <c r="U81" s="12">
        <v>1494</v>
      </c>
      <c r="V81" s="12">
        <v>1519</v>
      </c>
      <c r="W81" s="12">
        <v>1503</v>
      </c>
      <c r="X81" s="12">
        <v>1518</v>
      </c>
      <c r="Y81" s="12">
        <v>1517</v>
      </c>
      <c r="Z81" s="12">
        <v>1548</v>
      </c>
      <c r="AA81" s="12">
        <v>1558</v>
      </c>
      <c r="AB81" s="12">
        <v>1588</v>
      </c>
      <c r="AC81" s="12">
        <v>1566</v>
      </c>
      <c r="AD81" s="12">
        <v>1609</v>
      </c>
      <c r="AE81" s="12">
        <v>1657</v>
      </c>
      <c r="AF81" s="56">
        <v>1677</v>
      </c>
      <c r="AG81" s="12">
        <v>1666</v>
      </c>
      <c r="AH81" s="12">
        <v>1590</v>
      </c>
      <c r="AI81" s="12">
        <v>1509</v>
      </c>
      <c r="AJ81" s="12">
        <v>1489</v>
      </c>
      <c r="AK81" s="12">
        <v>1490</v>
      </c>
      <c r="AL81" s="12">
        <v>1484</v>
      </c>
      <c r="AM81" s="12">
        <v>1450</v>
      </c>
      <c r="AN81" s="12">
        <v>1435</v>
      </c>
      <c r="AO81" s="12">
        <v>1403</v>
      </c>
      <c r="AP81" s="12">
        <v>1370</v>
      </c>
      <c r="AQ81" s="12">
        <v>1345</v>
      </c>
      <c r="AR81" s="37">
        <v>1349</v>
      </c>
      <c r="AS81" s="85">
        <v>1356</v>
      </c>
      <c r="AT81" s="73">
        <f t="shared" ref="AT81:AT112" si="70">H81-C81</f>
        <v>218</v>
      </c>
      <c r="AU81" s="74">
        <f t="shared" ref="AU81:AU112" si="71">H81/C81-1</f>
        <v>0.20624408703878894</v>
      </c>
      <c r="AV81" s="73">
        <f t="shared" ref="AV81:AV112" si="72">R81-H81</f>
        <v>148</v>
      </c>
      <c r="AW81" s="74">
        <f t="shared" ref="AW81:AW112" si="73">R81/H81-1</f>
        <v>0.11607843137254892</v>
      </c>
      <c r="AX81" s="73">
        <f t="shared" ref="AX81:AX112" si="74">AB81-R81</f>
        <v>165</v>
      </c>
      <c r="AY81" s="74">
        <f t="shared" ref="AY81:AY112" si="75">AB81/R81-1</f>
        <v>0.11595221363316943</v>
      </c>
      <c r="AZ81" s="73">
        <f t="shared" ref="AZ81:AZ112" si="76">AL81-AB81</f>
        <v>-104</v>
      </c>
      <c r="BA81" s="74">
        <f t="shared" ref="BA81:BA112" si="77">AL81/AB81-1</f>
        <v>-6.5491183879093251E-2</v>
      </c>
      <c r="BB81" s="73">
        <f t="shared" ref="BB81:BB112" si="78">AS81-AL81</f>
        <v>-128</v>
      </c>
      <c r="BC81" s="74">
        <f t="shared" ref="BC81:BC112" si="79">AS81/AL81-1</f>
        <v>-8.6253369272237146E-2</v>
      </c>
      <c r="BD81" s="40">
        <f t="shared" ref="BD81:BD112" si="80">AS81-MAX(C81:AS81)</f>
        <v>-321</v>
      </c>
      <c r="BE81" s="46">
        <f t="shared" ref="BE81:BE112" si="81">AS81/MAX(C81:AS81)-1</f>
        <v>-0.19141323792486586</v>
      </c>
      <c r="BF81" s="14"/>
    </row>
    <row r="82" spans="1:58">
      <c r="A82" s="11" t="s">
        <v>74</v>
      </c>
      <c r="B82" s="37" t="s">
        <v>119</v>
      </c>
      <c r="C82" s="37">
        <v>552</v>
      </c>
      <c r="D82" s="37">
        <v>535</v>
      </c>
      <c r="E82" s="37">
        <v>545</v>
      </c>
      <c r="F82" s="37">
        <v>621</v>
      </c>
      <c r="G82" s="37">
        <v>670</v>
      </c>
      <c r="H82" s="37">
        <v>705</v>
      </c>
      <c r="I82" s="37">
        <v>701</v>
      </c>
      <c r="J82" s="37">
        <v>681</v>
      </c>
      <c r="K82" s="37">
        <v>690</v>
      </c>
      <c r="L82" s="37">
        <v>672</v>
      </c>
      <c r="M82" s="37">
        <v>644</v>
      </c>
      <c r="N82" s="37">
        <v>679</v>
      </c>
      <c r="O82" s="37">
        <v>721</v>
      </c>
      <c r="P82" s="37">
        <v>723</v>
      </c>
      <c r="Q82" s="37">
        <v>735</v>
      </c>
      <c r="R82" s="12">
        <v>728</v>
      </c>
      <c r="S82" s="12">
        <v>718</v>
      </c>
      <c r="T82" s="12">
        <v>738</v>
      </c>
      <c r="U82" s="12">
        <v>757</v>
      </c>
      <c r="V82" s="12">
        <v>781</v>
      </c>
      <c r="W82" s="12">
        <v>811</v>
      </c>
      <c r="X82" s="12">
        <v>807</v>
      </c>
      <c r="Y82" s="12">
        <v>823</v>
      </c>
      <c r="Z82" s="12">
        <v>829</v>
      </c>
      <c r="AA82" s="12">
        <v>820</v>
      </c>
      <c r="AB82" s="12">
        <v>834</v>
      </c>
      <c r="AC82" s="56">
        <v>856</v>
      </c>
      <c r="AD82" s="12">
        <v>844</v>
      </c>
      <c r="AE82" s="12">
        <v>829</v>
      </c>
      <c r="AF82" s="12">
        <v>843</v>
      </c>
      <c r="AG82" s="12">
        <v>836</v>
      </c>
      <c r="AH82" s="12">
        <v>767</v>
      </c>
      <c r="AI82" s="12">
        <v>778</v>
      </c>
      <c r="AJ82" s="12">
        <v>763</v>
      </c>
      <c r="AK82" s="12">
        <v>741</v>
      </c>
      <c r="AL82" s="12">
        <v>693</v>
      </c>
      <c r="AM82" s="12">
        <v>655</v>
      </c>
      <c r="AN82" s="12">
        <v>638</v>
      </c>
      <c r="AO82" s="12">
        <v>645</v>
      </c>
      <c r="AP82" s="12">
        <v>657</v>
      </c>
      <c r="AQ82" s="12">
        <v>668</v>
      </c>
      <c r="AR82" s="37">
        <v>687</v>
      </c>
      <c r="AS82" s="85">
        <v>692</v>
      </c>
      <c r="AT82" s="73">
        <f t="shared" si="70"/>
        <v>153</v>
      </c>
      <c r="AU82" s="74">
        <f t="shared" si="71"/>
        <v>0.27717391304347827</v>
      </c>
      <c r="AV82" s="73">
        <f t="shared" si="72"/>
        <v>23</v>
      </c>
      <c r="AW82" s="74">
        <f t="shared" si="73"/>
        <v>3.2624113475177241E-2</v>
      </c>
      <c r="AX82" s="73">
        <f t="shared" si="74"/>
        <v>106</v>
      </c>
      <c r="AY82" s="74">
        <f t="shared" si="75"/>
        <v>0.14560439560439553</v>
      </c>
      <c r="AZ82" s="73">
        <f t="shared" si="76"/>
        <v>-141</v>
      </c>
      <c r="BA82" s="74">
        <f t="shared" si="77"/>
        <v>-0.1690647482014388</v>
      </c>
      <c r="BB82" s="73">
        <f t="shared" si="78"/>
        <v>-1</v>
      </c>
      <c r="BC82" s="74">
        <f t="shared" si="79"/>
        <v>-1.4430014430014682E-3</v>
      </c>
      <c r="BD82" s="40">
        <f t="shared" si="80"/>
        <v>-164</v>
      </c>
      <c r="BE82" s="46">
        <f t="shared" si="81"/>
        <v>-0.19158878504672894</v>
      </c>
      <c r="BF82" s="14"/>
    </row>
    <row r="83" spans="1:58">
      <c r="A83" s="11" t="s">
        <v>75</v>
      </c>
      <c r="B83" s="37" t="s">
        <v>118</v>
      </c>
      <c r="C83" s="37">
        <v>752</v>
      </c>
      <c r="D83" s="37">
        <v>756</v>
      </c>
      <c r="E83" s="37">
        <v>758</v>
      </c>
      <c r="F83" s="37">
        <v>854</v>
      </c>
      <c r="G83" s="37">
        <v>989</v>
      </c>
      <c r="H83" s="37">
        <v>1129</v>
      </c>
      <c r="I83" s="37">
        <v>1072</v>
      </c>
      <c r="J83" s="37">
        <v>1058</v>
      </c>
      <c r="K83" s="37">
        <v>1074</v>
      </c>
      <c r="L83" s="37">
        <v>1079</v>
      </c>
      <c r="M83" s="37">
        <v>1106</v>
      </c>
      <c r="N83" s="37">
        <v>1136</v>
      </c>
      <c r="O83" s="37">
        <v>1164</v>
      </c>
      <c r="P83" s="37">
        <v>1160</v>
      </c>
      <c r="Q83" s="37">
        <v>1173</v>
      </c>
      <c r="R83" s="12">
        <v>1221</v>
      </c>
      <c r="S83" s="12">
        <v>1468</v>
      </c>
      <c r="T83" s="12">
        <v>1512</v>
      </c>
      <c r="U83" s="12">
        <v>1516</v>
      </c>
      <c r="V83" s="12">
        <v>1518</v>
      </c>
      <c r="W83" s="12">
        <v>1532</v>
      </c>
      <c r="X83" s="12">
        <v>1544</v>
      </c>
      <c r="Y83" s="12">
        <v>1546</v>
      </c>
      <c r="Z83" s="12">
        <v>1614</v>
      </c>
      <c r="AA83" s="12">
        <v>1844</v>
      </c>
      <c r="AB83" s="12">
        <v>1882</v>
      </c>
      <c r="AC83" s="12">
        <v>1896</v>
      </c>
      <c r="AD83" s="12">
        <v>1962</v>
      </c>
      <c r="AE83" s="12">
        <v>2044</v>
      </c>
      <c r="AF83" s="56">
        <v>2078</v>
      </c>
      <c r="AG83" s="12">
        <v>2055</v>
      </c>
      <c r="AH83" s="12">
        <v>1953</v>
      </c>
      <c r="AI83" s="12">
        <v>1962</v>
      </c>
      <c r="AJ83" s="12">
        <v>1988</v>
      </c>
      <c r="AK83" s="12">
        <v>2015</v>
      </c>
      <c r="AL83" s="12">
        <v>2065</v>
      </c>
      <c r="AM83" s="12">
        <v>2061</v>
      </c>
      <c r="AN83" s="12">
        <v>2011</v>
      </c>
      <c r="AO83" s="12">
        <v>1965</v>
      </c>
      <c r="AP83" s="12">
        <v>1956</v>
      </c>
      <c r="AQ83" s="12">
        <v>1925</v>
      </c>
      <c r="AR83" s="37">
        <v>1891</v>
      </c>
      <c r="AS83" s="85">
        <v>1827</v>
      </c>
      <c r="AT83" s="73">
        <f t="shared" si="70"/>
        <v>377</v>
      </c>
      <c r="AU83" s="74">
        <f t="shared" si="71"/>
        <v>0.50132978723404253</v>
      </c>
      <c r="AV83" s="73">
        <f t="shared" si="72"/>
        <v>92</v>
      </c>
      <c r="AW83" s="74">
        <f t="shared" si="73"/>
        <v>8.1488042515500458E-2</v>
      </c>
      <c r="AX83" s="73">
        <f t="shared" si="74"/>
        <v>661</v>
      </c>
      <c r="AY83" s="74">
        <f t="shared" si="75"/>
        <v>0.54135954135954134</v>
      </c>
      <c r="AZ83" s="73">
        <f t="shared" si="76"/>
        <v>183</v>
      </c>
      <c r="BA83" s="74">
        <f t="shared" si="77"/>
        <v>9.7236981934112565E-2</v>
      </c>
      <c r="BB83" s="73">
        <f t="shared" si="78"/>
        <v>-238</v>
      </c>
      <c r="BC83" s="74">
        <f t="shared" si="79"/>
        <v>-0.11525423728813555</v>
      </c>
      <c r="BD83" s="40">
        <f t="shared" si="80"/>
        <v>-251</v>
      </c>
      <c r="BE83" s="46">
        <f t="shared" si="81"/>
        <v>-0.12078922040423479</v>
      </c>
      <c r="BF83" s="14"/>
    </row>
    <row r="84" spans="1:58">
      <c r="A84" s="11" t="s">
        <v>76</v>
      </c>
      <c r="B84" s="37" t="s">
        <v>119</v>
      </c>
      <c r="C84" s="37">
        <v>1265</v>
      </c>
      <c r="D84" s="37">
        <v>1343</v>
      </c>
      <c r="E84" s="37">
        <v>1331</v>
      </c>
      <c r="F84" s="37">
        <v>1438</v>
      </c>
      <c r="G84" s="37">
        <v>1442</v>
      </c>
      <c r="H84" s="37">
        <v>1521</v>
      </c>
      <c r="I84" s="37">
        <v>1454</v>
      </c>
      <c r="J84" s="37">
        <v>1312</v>
      </c>
      <c r="K84" s="37">
        <v>1347</v>
      </c>
      <c r="L84" s="37">
        <v>1364</v>
      </c>
      <c r="M84" s="37">
        <v>1435</v>
      </c>
      <c r="N84" s="37">
        <v>1473</v>
      </c>
      <c r="O84" s="37">
        <v>1519</v>
      </c>
      <c r="P84" s="37">
        <v>1569</v>
      </c>
      <c r="Q84" s="37">
        <v>1542</v>
      </c>
      <c r="R84" s="12">
        <v>1580</v>
      </c>
      <c r="S84" s="12">
        <v>1516</v>
      </c>
      <c r="T84" s="12">
        <v>1563</v>
      </c>
      <c r="U84" s="12">
        <v>1581</v>
      </c>
      <c r="V84" s="12">
        <v>1584</v>
      </c>
      <c r="W84" s="12">
        <v>1646</v>
      </c>
      <c r="X84" s="12">
        <v>1707</v>
      </c>
      <c r="Y84" s="12">
        <v>1764</v>
      </c>
      <c r="Z84" s="12">
        <v>1831</v>
      </c>
      <c r="AA84" s="12">
        <v>1876</v>
      </c>
      <c r="AB84" s="12">
        <v>1939</v>
      </c>
      <c r="AC84" s="12">
        <v>2061</v>
      </c>
      <c r="AD84" s="12">
        <v>2473</v>
      </c>
      <c r="AE84" s="12">
        <v>2483</v>
      </c>
      <c r="AF84" s="12">
        <v>2526</v>
      </c>
      <c r="AG84" s="12">
        <v>2495</v>
      </c>
      <c r="AH84" s="56">
        <v>2559</v>
      </c>
      <c r="AI84" s="12">
        <v>2516</v>
      </c>
      <c r="AJ84" s="12">
        <v>2484</v>
      </c>
      <c r="AK84" s="12">
        <v>2497</v>
      </c>
      <c r="AL84" s="12">
        <v>2412</v>
      </c>
      <c r="AM84" s="12">
        <v>2441</v>
      </c>
      <c r="AN84" s="12">
        <v>2361</v>
      </c>
      <c r="AO84" s="12">
        <v>2381</v>
      </c>
      <c r="AP84" s="12">
        <v>2378</v>
      </c>
      <c r="AQ84" s="12">
        <v>2229</v>
      </c>
      <c r="AR84" s="37">
        <v>2195</v>
      </c>
      <c r="AS84" s="85">
        <v>2186</v>
      </c>
      <c r="AT84" s="73">
        <f t="shared" si="70"/>
        <v>256</v>
      </c>
      <c r="AU84" s="74">
        <f t="shared" si="71"/>
        <v>0.20237154150197623</v>
      </c>
      <c r="AV84" s="73">
        <f t="shared" si="72"/>
        <v>59</v>
      </c>
      <c r="AW84" s="74">
        <f t="shared" si="73"/>
        <v>3.8790269559500379E-2</v>
      </c>
      <c r="AX84" s="73">
        <f t="shared" si="74"/>
        <v>359</v>
      </c>
      <c r="AY84" s="74">
        <f t="shared" si="75"/>
        <v>0.22721518987341782</v>
      </c>
      <c r="AZ84" s="73">
        <f t="shared" si="76"/>
        <v>473</v>
      </c>
      <c r="BA84" s="74">
        <f t="shared" si="77"/>
        <v>0.24394017534811763</v>
      </c>
      <c r="BB84" s="73">
        <f t="shared" si="78"/>
        <v>-226</v>
      </c>
      <c r="BC84" s="74">
        <f t="shared" si="79"/>
        <v>-9.3698175787727989E-2</v>
      </c>
      <c r="BD84" s="40">
        <f t="shared" si="80"/>
        <v>-373</v>
      </c>
      <c r="BE84" s="46">
        <f t="shared" si="81"/>
        <v>-0.14576006252442364</v>
      </c>
      <c r="BF84" s="14"/>
    </row>
    <row r="85" spans="1:58">
      <c r="A85" s="11" t="s">
        <v>77</v>
      </c>
      <c r="B85" s="37" t="s">
        <v>119</v>
      </c>
      <c r="C85" s="37">
        <v>759</v>
      </c>
      <c r="D85" s="37">
        <v>851</v>
      </c>
      <c r="E85" s="37">
        <v>853</v>
      </c>
      <c r="F85" s="37">
        <v>893</v>
      </c>
      <c r="G85" s="37">
        <v>901</v>
      </c>
      <c r="H85" s="37">
        <v>982</v>
      </c>
      <c r="I85" s="37">
        <v>937</v>
      </c>
      <c r="J85" s="37">
        <v>909</v>
      </c>
      <c r="K85" s="37">
        <v>896</v>
      </c>
      <c r="L85" s="37">
        <v>929</v>
      </c>
      <c r="M85" s="37">
        <v>923</v>
      </c>
      <c r="N85" s="37">
        <v>948</v>
      </c>
      <c r="O85" s="37">
        <v>968</v>
      </c>
      <c r="P85" s="37">
        <v>961</v>
      </c>
      <c r="Q85" s="37">
        <v>960</v>
      </c>
      <c r="R85" s="12">
        <v>984</v>
      </c>
      <c r="S85" s="12">
        <v>1015</v>
      </c>
      <c r="T85" s="12">
        <v>1049</v>
      </c>
      <c r="U85" s="12">
        <v>1082</v>
      </c>
      <c r="V85" s="12">
        <v>1094</v>
      </c>
      <c r="W85" s="12">
        <v>1137</v>
      </c>
      <c r="X85" s="12">
        <v>1175</v>
      </c>
      <c r="Y85" s="12">
        <v>1173</v>
      </c>
      <c r="Z85" s="12">
        <v>1183</v>
      </c>
      <c r="AA85" s="12">
        <v>1201</v>
      </c>
      <c r="AB85" s="12">
        <v>1231</v>
      </c>
      <c r="AC85" s="12">
        <v>1243</v>
      </c>
      <c r="AD85" s="12">
        <v>1250</v>
      </c>
      <c r="AE85" s="12">
        <v>1256</v>
      </c>
      <c r="AF85" s="12">
        <v>1294</v>
      </c>
      <c r="AG85" s="12">
        <v>1368</v>
      </c>
      <c r="AH85" s="56">
        <v>1505</v>
      </c>
      <c r="AI85" s="12">
        <v>1470</v>
      </c>
      <c r="AJ85" s="12">
        <v>1474</v>
      </c>
      <c r="AK85" s="12">
        <v>1461</v>
      </c>
      <c r="AL85" s="12">
        <v>1503</v>
      </c>
      <c r="AM85" s="12">
        <v>1472</v>
      </c>
      <c r="AN85" s="12">
        <v>1461</v>
      </c>
      <c r="AO85" s="12">
        <v>1415</v>
      </c>
      <c r="AP85" s="12">
        <v>1421</v>
      </c>
      <c r="AQ85" s="12">
        <v>1405</v>
      </c>
      <c r="AR85" s="37">
        <v>1408</v>
      </c>
      <c r="AS85" s="85">
        <v>1386</v>
      </c>
      <c r="AT85" s="73">
        <f t="shared" si="70"/>
        <v>223</v>
      </c>
      <c r="AU85" s="74">
        <f t="shared" si="71"/>
        <v>0.29380764163372852</v>
      </c>
      <c r="AV85" s="73">
        <f t="shared" si="72"/>
        <v>2</v>
      </c>
      <c r="AW85" s="74">
        <f t="shared" si="73"/>
        <v>2.0366598778003286E-3</v>
      </c>
      <c r="AX85" s="73">
        <f t="shared" si="74"/>
        <v>247</v>
      </c>
      <c r="AY85" s="74">
        <f t="shared" si="75"/>
        <v>0.25101626016260159</v>
      </c>
      <c r="AZ85" s="73">
        <f t="shared" si="76"/>
        <v>272</v>
      </c>
      <c r="BA85" s="74">
        <f t="shared" si="77"/>
        <v>0.22095857026807475</v>
      </c>
      <c r="BB85" s="73">
        <f t="shared" si="78"/>
        <v>-117</v>
      </c>
      <c r="BC85" s="74">
        <f t="shared" si="79"/>
        <v>-7.7844311377245456E-2</v>
      </c>
      <c r="BD85" s="40">
        <f t="shared" si="80"/>
        <v>-119</v>
      </c>
      <c r="BE85" s="46">
        <f t="shared" si="81"/>
        <v>-7.906976744186045E-2</v>
      </c>
      <c r="BF85" s="14"/>
    </row>
    <row r="86" spans="1:58">
      <c r="A86" s="11" t="s">
        <v>78</v>
      </c>
      <c r="B86" s="37" t="s">
        <v>119</v>
      </c>
      <c r="C86" s="37">
        <v>729</v>
      </c>
      <c r="D86" s="37">
        <v>758</v>
      </c>
      <c r="E86" s="37">
        <v>738</v>
      </c>
      <c r="F86" s="37">
        <v>807</v>
      </c>
      <c r="G86" s="37">
        <v>824</v>
      </c>
      <c r="H86" s="37">
        <v>849</v>
      </c>
      <c r="I86" s="37">
        <v>847</v>
      </c>
      <c r="J86" s="37">
        <v>885</v>
      </c>
      <c r="K86" s="37">
        <v>918</v>
      </c>
      <c r="L86" s="37">
        <v>938</v>
      </c>
      <c r="M86" s="37">
        <v>975</v>
      </c>
      <c r="N86" s="37">
        <v>988</v>
      </c>
      <c r="O86" s="37">
        <v>988</v>
      </c>
      <c r="P86" s="37">
        <v>1038</v>
      </c>
      <c r="Q86" s="37">
        <v>1068</v>
      </c>
      <c r="R86" s="91">
        <v>1156</v>
      </c>
      <c r="S86" s="91">
        <v>1163</v>
      </c>
      <c r="T86" s="91">
        <v>1197</v>
      </c>
      <c r="U86" s="91">
        <v>1177</v>
      </c>
      <c r="V86" s="91">
        <v>1190</v>
      </c>
      <c r="W86" s="91">
        <v>1239</v>
      </c>
      <c r="X86" s="91">
        <v>1265</v>
      </c>
      <c r="Y86" s="91">
        <v>1243</v>
      </c>
      <c r="Z86" s="91">
        <v>1334</v>
      </c>
      <c r="AA86" s="91">
        <v>1357</v>
      </c>
      <c r="AB86" s="91">
        <v>1375</v>
      </c>
      <c r="AC86" s="12">
        <v>1416</v>
      </c>
      <c r="AD86" s="12">
        <v>1470</v>
      </c>
      <c r="AE86" s="12">
        <v>1533</v>
      </c>
      <c r="AF86" s="12">
        <v>1600</v>
      </c>
      <c r="AG86" s="12">
        <v>1626</v>
      </c>
      <c r="AH86" s="12">
        <v>1665</v>
      </c>
      <c r="AI86" s="12">
        <v>1685</v>
      </c>
      <c r="AJ86" s="56">
        <v>1686</v>
      </c>
      <c r="AK86" s="12">
        <v>1619</v>
      </c>
      <c r="AL86" s="12">
        <v>1578</v>
      </c>
      <c r="AM86" s="12">
        <v>1560</v>
      </c>
      <c r="AN86" s="12">
        <v>1527</v>
      </c>
      <c r="AO86" s="12">
        <v>1500</v>
      </c>
      <c r="AP86" s="12">
        <v>1499</v>
      </c>
      <c r="AQ86" s="12">
        <v>1475</v>
      </c>
      <c r="AR86" s="37">
        <v>1508</v>
      </c>
      <c r="AS86" s="85">
        <v>1493</v>
      </c>
      <c r="AT86" s="73">
        <f t="shared" si="70"/>
        <v>120</v>
      </c>
      <c r="AU86" s="74">
        <f t="shared" si="71"/>
        <v>0.1646090534979423</v>
      </c>
      <c r="AV86" s="73">
        <f t="shared" si="72"/>
        <v>307</v>
      </c>
      <c r="AW86" s="74">
        <f t="shared" si="73"/>
        <v>0.36160188457008235</v>
      </c>
      <c r="AX86" s="73">
        <f t="shared" si="74"/>
        <v>219</v>
      </c>
      <c r="AY86" s="74">
        <f t="shared" si="75"/>
        <v>0.18944636678200699</v>
      </c>
      <c r="AZ86" s="73">
        <f t="shared" si="76"/>
        <v>203</v>
      </c>
      <c r="BA86" s="74">
        <f t="shared" si="77"/>
        <v>0.14763636363636357</v>
      </c>
      <c r="BB86" s="73">
        <f t="shared" si="78"/>
        <v>-85</v>
      </c>
      <c r="BC86" s="74">
        <f t="shared" si="79"/>
        <v>-5.3865652724968349E-2</v>
      </c>
      <c r="BD86" s="40">
        <f t="shared" si="80"/>
        <v>-193</v>
      </c>
      <c r="BE86" s="46">
        <f t="shared" si="81"/>
        <v>-0.11447212336892054</v>
      </c>
      <c r="BF86" s="14"/>
    </row>
    <row r="87" spans="1:58">
      <c r="A87" s="52" t="s">
        <v>33</v>
      </c>
      <c r="B87" s="53" t="s">
        <v>46</v>
      </c>
      <c r="C87" s="53">
        <v>1433</v>
      </c>
      <c r="D87" s="53">
        <v>1439</v>
      </c>
      <c r="E87" s="53">
        <v>1471</v>
      </c>
      <c r="F87" s="53">
        <v>1822</v>
      </c>
      <c r="G87" s="53">
        <v>1772</v>
      </c>
      <c r="H87" s="53">
        <v>1816</v>
      </c>
      <c r="I87" s="53">
        <v>1767</v>
      </c>
      <c r="J87" s="53">
        <v>1682</v>
      </c>
      <c r="K87" s="53">
        <v>1892</v>
      </c>
      <c r="L87" s="53">
        <v>1927</v>
      </c>
      <c r="M87" s="53">
        <v>1964</v>
      </c>
      <c r="N87" s="53">
        <v>2015</v>
      </c>
      <c r="O87" s="53">
        <v>2026</v>
      </c>
      <c r="P87" s="53">
        <v>2071</v>
      </c>
      <c r="Q87" s="53">
        <v>2120</v>
      </c>
      <c r="R87" s="54">
        <v>2177</v>
      </c>
      <c r="S87" s="54">
        <v>2173</v>
      </c>
      <c r="T87" s="54">
        <v>2209</v>
      </c>
      <c r="U87" s="54">
        <v>2227</v>
      </c>
      <c r="V87" s="54">
        <v>2246</v>
      </c>
      <c r="W87" s="54">
        <v>2286</v>
      </c>
      <c r="X87" s="54">
        <v>2336</v>
      </c>
      <c r="Y87" s="54">
        <v>2392</v>
      </c>
      <c r="Z87" s="54">
        <v>2459</v>
      </c>
      <c r="AA87" s="54">
        <v>2522</v>
      </c>
      <c r="AB87" s="54">
        <v>2625</v>
      </c>
      <c r="AC87" s="54">
        <v>2663</v>
      </c>
      <c r="AD87" s="54">
        <v>2685</v>
      </c>
      <c r="AE87" s="54">
        <v>2746</v>
      </c>
      <c r="AF87" s="57">
        <v>2790</v>
      </c>
      <c r="AG87" s="54">
        <v>2720</v>
      </c>
      <c r="AH87" s="54">
        <v>2592</v>
      </c>
      <c r="AI87" s="54">
        <v>2562</v>
      </c>
      <c r="AJ87" s="54">
        <v>2545</v>
      </c>
      <c r="AK87" s="54">
        <v>2505</v>
      </c>
      <c r="AL87" s="54">
        <v>2490</v>
      </c>
      <c r="AM87" s="54">
        <v>2449</v>
      </c>
      <c r="AN87" s="54">
        <v>2387</v>
      </c>
      <c r="AO87" s="54">
        <v>2351</v>
      </c>
      <c r="AP87" s="54">
        <v>2304</v>
      </c>
      <c r="AQ87" s="54">
        <v>2249</v>
      </c>
      <c r="AR87" s="37">
        <v>2263</v>
      </c>
      <c r="AS87" s="85">
        <v>2233</v>
      </c>
      <c r="AT87" s="73">
        <f t="shared" si="70"/>
        <v>383</v>
      </c>
      <c r="AU87" s="74">
        <f t="shared" si="71"/>
        <v>0.26727145847871592</v>
      </c>
      <c r="AV87" s="73">
        <f t="shared" si="72"/>
        <v>361</v>
      </c>
      <c r="AW87" s="74">
        <f t="shared" si="73"/>
        <v>0.19878854625550657</v>
      </c>
      <c r="AX87" s="73">
        <f t="shared" si="74"/>
        <v>448</v>
      </c>
      <c r="AY87" s="74">
        <f t="shared" si="75"/>
        <v>0.20578778135048226</v>
      </c>
      <c r="AZ87" s="73">
        <f t="shared" si="76"/>
        <v>-135</v>
      </c>
      <c r="BA87" s="74">
        <f t="shared" si="77"/>
        <v>-5.1428571428571379E-2</v>
      </c>
      <c r="BB87" s="73">
        <f t="shared" si="78"/>
        <v>-257</v>
      </c>
      <c r="BC87" s="74">
        <f t="shared" si="79"/>
        <v>-0.10321285140562253</v>
      </c>
      <c r="BD87" s="40">
        <f t="shared" si="80"/>
        <v>-557</v>
      </c>
      <c r="BE87" s="46">
        <f t="shared" si="81"/>
        <v>-0.19964157706093189</v>
      </c>
      <c r="BF87" s="14"/>
    </row>
    <row r="88" spans="1:58">
      <c r="A88" s="11" t="s">
        <v>79</v>
      </c>
      <c r="B88" s="37" t="s">
        <v>119</v>
      </c>
      <c r="C88" s="37">
        <v>878</v>
      </c>
      <c r="D88" s="37">
        <v>849</v>
      </c>
      <c r="E88" s="37">
        <v>817</v>
      </c>
      <c r="F88" s="37">
        <v>1054</v>
      </c>
      <c r="G88" s="37">
        <v>1126</v>
      </c>
      <c r="H88" s="37">
        <v>1147</v>
      </c>
      <c r="I88" s="37">
        <v>1121</v>
      </c>
      <c r="J88" s="37">
        <v>1095</v>
      </c>
      <c r="K88" s="37">
        <v>1129</v>
      </c>
      <c r="L88" s="37">
        <v>1151</v>
      </c>
      <c r="M88" s="37">
        <v>1149</v>
      </c>
      <c r="N88" s="37">
        <v>1162</v>
      </c>
      <c r="O88" s="37">
        <v>1149</v>
      </c>
      <c r="P88" s="37">
        <v>1135</v>
      </c>
      <c r="Q88" s="37">
        <v>1131</v>
      </c>
      <c r="R88" s="12">
        <v>1131</v>
      </c>
      <c r="S88" s="12">
        <v>1119</v>
      </c>
      <c r="T88" s="12">
        <v>1099</v>
      </c>
      <c r="U88" s="12">
        <v>1138</v>
      </c>
      <c r="V88" s="12">
        <v>1148</v>
      </c>
      <c r="W88" s="12">
        <v>1144</v>
      </c>
      <c r="X88" s="12">
        <v>1201</v>
      </c>
      <c r="Y88" s="12">
        <v>1229</v>
      </c>
      <c r="Z88" s="12">
        <v>1252</v>
      </c>
      <c r="AA88" s="12">
        <v>1244</v>
      </c>
      <c r="AB88" s="12">
        <v>1258</v>
      </c>
      <c r="AC88" s="12">
        <v>1293</v>
      </c>
      <c r="AD88" s="12">
        <v>1349</v>
      </c>
      <c r="AE88" s="12">
        <v>1397</v>
      </c>
      <c r="AF88" s="12">
        <v>1425</v>
      </c>
      <c r="AG88" s="56">
        <v>1474</v>
      </c>
      <c r="AH88" s="12">
        <v>1455</v>
      </c>
      <c r="AI88" s="12">
        <v>1406</v>
      </c>
      <c r="AJ88" s="12">
        <v>1459</v>
      </c>
      <c r="AK88" s="12">
        <v>1429</v>
      </c>
      <c r="AL88" s="12">
        <v>1350</v>
      </c>
      <c r="AM88" s="12">
        <v>1325</v>
      </c>
      <c r="AN88" s="12">
        <v>1320</v>
      </c>
      <c r="AO88" s="12">
        <v>1322</v>
      </c>
      <c r="AP88" s="12">
        <v>1309</v>
      </c>
      <c r="AQ88" s="12">
        <v>1314</v>
      </c>
      <c r="AR88" s="37">
        <v>1345</v>
      </c>
      <c r="AS88" s="85">
        <v>1340</v>
      </c>
      <c r="AT88" s="73">
        <f t="shared" si="70"/>
        <v>269</v>
      </c>
      <c r="AU88" s="74">
        <f t="shared" si="71"/>
        <v>0.30637813211845111</v>
      </c>
      <c r="AV88" s="73">
        <f t="shared" si="72"/>
        <v>-16</v>
      </c>
      <c r="AW88" s="74">
        <f t="shared" si="73"/>
        <v>-1.3949433304272008E-2</v>
      </c>
      <c r="AX88" s="73">
        <f t="shared" si="74"/>
        <v>127</v>
      </c>
      <c r="AY88" s="74">
        <f t="shared" si="75"/>
        <v>0.1122900088417329</v>
      </c>
      <c r="AZ88" s="73">
        <f t="shared" si="76"/>
        <v>92</v>
      </c>
      <c r="BA88" s="74">
        <f t="shared" si="77"/>
        <v>7.3131955484896594E-2</v>
      </c>
      <c r="BB88" s="73">
        <f t="shared" si="78"/>
        <v>-10</v>
      </c>
      <c r="BC88" s="74">
        <f t="shared" si="79"/>
        <v>-7.4074074074074181E-3</v>
      </c>
      <c r="BD88" s="40">
        <f t="shared" si="80"/>
        <v>-134</v>
      </c>
      <c r="BE88" s="46">
        <f t="shared" si="81"/>
        <v>-9.0909090909090939E-2</v>
      </c>
      <c r="BF88" s="14"/>
    </row>
    <row r="89" spans="1:58">
      <c r="A89" s="52" t="s">
        <v>80</v>
      </c>
      <c r="B89" s="53" t="s">
        <v>119</v>
      </c>
      <c r="C89" s="53">
        <v>2515</v>
      </c>
      <c r="D89" s="53">
        <v>2525</v>
      </c>
      <c r="E89" s="53">
        <v>2527</v>
      </c>
      <c r="F89" s="53">
        <v>2959</v>
      </c>
      <c r="G89" s="53">
        <v>3035</v>
      </c>
      <c r="H89" s="53">
        <v>2986</v>
      </c>
      <c r="I89" s="53">
        <v>2884</v>
      </c>
      <c r="J89" s="53">
        <v>2795</v>
      </c>
      <c r="K89" s="53">
        <v>2738</v>
      </c>
      <c r="L89" s="53">
        <v>2706</v>
      </c>
      <c r="M89" s="53">
        <v>2757</v>
      </c>
      <c r="N89" s="53">
        <v>2729</v>
      </c>
      <c r="O89" s="53">
        <v>2695</v>
      </c>
      <c r="P89" s="53">
        <v>2650</v>
      </c>
      <c r="Q89" s="53">
        <v>2673</v>
      </c>
      <c r="R89" s="54">
        <v>3254</v>
      </c>
      <c r="S89" s="54">
        <v>3366</v>
      </c>
      <c r="T89" s="54">
        <v>3360</v>
      </c>
      <c r="U89" s="54">
        <v>3387</v>
      </c>
      <c r="V89" s="54">
        <v>3356</v>
      </c>
      <c r="W89" s="54">
        <v>3386</v>
      </c>
      <c r="X89" s="54">
        <v>3461</v>
      </c>
      <c r="Y89" s="54">
        <v>3507</v>
      </c>
      <c r="Z89" s="54">
        <v>3564</v>
      </c>
      <c r="AA89" s="54">
        <v>3565</v>
      </c>
      <c r="AB89" s="54">
        <v>3632</v>
      </c>
      <c r="AC89" s="54">
        <v>3666</v>
      </c>
      <c r="AD89" s="57">
        <v>3680</v>
      </c>
      <c r="AE89" s="54">
        <v>3631</v>
      </c>
      <c r="AF89" s="54">
        <v>3612</v>
      </c>
      <c r="AG89" s="54">
        <v>3602</v>
      </c>
      <c r="AH89" s="54">
        <v>3515</v>
      </c>
      <c r="AI89" s="54">
        <v>3412</v>
      </c>
      <c r="AJ89" s="54">
        <v>3460</v>
      </c>
      <c r="AK89" s="54">
        <v>3373</v>
      </c>
      <c r="AL89" s="54">
        <v>3292</v>
      </c>
      <c r="AM89" s="54">
        <v>3279</v>
      </c>
      <c r="AN89" s="54">
        <v>3222</v>
      </c>
      <c r="AO89" s="54">
        <v>3064</v>
      </c>
      <c r="AP89" s="54">
        <v>3031</v>
      </c>
      <c r="AQ89" s="54">
        <v>3034</v>
      </c>
      <c r="AR89" s="37">
        <v>3005</v>
      </c>
      <c r="AS89" s="85">
        <v>3060</v>
      </c>
      <c r="AT89" s="73">
        <f t="shared" si="70"/>
        <v>471</v>
      </c>
      <c r="AU89" s="74">
        <f t="shared" si="71"/>
        <v>0.18727634194831011</v>
      </c>
      <c r="AV89" s="73">
        <f t="shared" si="72"/>
        <v>268</v>
      </c>
      <c r="AW89" s="74">
        <f t="shared" si="73"/>
        <v>8.9752176825184105E-2</v>
      </c>
      <c r="AX89" s="73">
        <f t="shared" si="74"/>
        <v>378</v>
      </c>
      <c r="AY89" s="74">
        <f t="shared" si="75"/>
        <v>0.11616472034419179</v>
      </c>
      <c r="AZ89" s="73">
        <f t="shared" si="76"/>
        <v>-340</v>
      </c>
      <c r="BA89" s="74">
        <f t="shared" si="77"/>
        <v>-9.361233480176212E-2</v>
      </c>
      <c r="BB89" s="73">
        <f t="shared" si="78"/>
        <v>-232</v>
      </c>
      <c r="BC89" s="74">
        <f t="shared" si="79"/>
        <v>-7.0473876063183449E-2</v>
      </c>
      <c r="BD89" s="40">
        <f t="shared" si="80"/>
        <v>-620</v>
      </c>
      <c r="BE89" s="46">
        <f t="shared" si="81"/>
        <v>-0.16847826086956519</v>
      </c>
      <c r="BF89" s="14"/>
    </row>
    <row r="90" spans="1:58">
      <c r="A90" s="11" t="s">
        <v>81</v>
      </c>
      <c r="B90" s="37" t="s">
        <v>117</v>
      </c>
      <c r="C90" s="37">
        <v>1205</v>
      </c>
      <c r="D90" s="37">
        <v>1257</v>
      </c>
      <c r="E90" s="37">
        <v>1308</v>
      </c>
      <c r="F90" s="37">
        <v>1521</v>
      </c>
      <c r="G90" s="37">
        <v>1498</v>
      </c>
      <c r="H90" s="37">
        <v>1527</v>
      </c>
      <c r="I90" s="37">
        <v>1480</v>
      </c>
      <c r="J90" s="37">
        <v>1482</v>
      </c>
      <c r="K90" s="37">
        <v>1508</v>
      </c>
      <c r="L90" s="37">
        <v>1539</v>
      </c>
      <c r="M90" s="37">
        <v>1591</v>
      </c>
      <c r="N90" s="37">
        <v>1622</v>
      </c>
      <c r="O90" s="37">
        <v>1654</v>
      </c>
      <c r="P90" s="37">
        <v>1761</v>
      </c>
      <c r="Q90" s="37">
        <v>1817</v>
      </c>
      <c r="R90" s="12">
        <v>1813</v>
      </c>
      <c r="S90" s="12">
        <v>1779</v>
      </c>
      <c r="T90" s="12">
        <v>1793</v>
      </c>
      <c r="U90" s="12">
        <v>1808</v>
      </c>
      <c r="V90" s="12">
        <v>1871</v>
      </c>
      <c r="W90" s="12">
        <v>1881</v>
      </c>
      <c r="X90" s="12">
        <v>1926</v>
      </c>
      <c r="Y90" s="12">
        <v>1937</v>
      </c>
      <c r="Z90" s="12">
        <v>1985</v>
      </c>
      <c r="AA90" s="12">
        <v>2003</v>
      </c>
      <c r="AB90" s="12">
        <v>2055</v>
      </c>
      <c r="AC90" s="12">
        <v>2154</v>
      </c>
      <c r="AD90" s="12">
        <v>2232</v>
      </c>
      <c r="AE90" s="12">
        <v>2290</v>
      </c>
      <c r="AF90" s="12">
        <v>2370</v>
      </c>
      <c r="AG90" s="12">
        <v>2357</v>
      </c>
      <c r="AH90" s="12">
        <v>2349</v>
      </c>
      <c r="AI90" s="12">
        <v>2369</v>
      </c>
      <c r="AJ90" s="12">
        <v>2377</v>
      </c>
      <c r="AK90" s="56">
        <v>2424</v>
      </c>
      <c r="AL90" s="89" t="s">
        <v>160</v>
      </c>
      <c r="AM90" s="83">
        <v>2270</v>
      </c>
      <c r="AN90" s="12">
        <v>2273</v>
      </c>
      <c r="AO90" s="12">
        <v>2257</v>
      </c>
      <c r="AP90" s="12">
        <v>2283</v>
      </c>
      <c r="AQ90" s="12">
        <v>2305</v>
      </c>
      <c r="AR90" s="37">
        <v>2333</v>
      </c>
      <c r="AS90" s="85">
        <v>2336</v>
      </c>
      <c r="AT90" s="73">
        <f t="shared" si="70"/>
        <v>322</v>
      </c>
      <c r="AU90" s="74">
        <f t="shared" si="71"/>
        <v>0.26721991701244807</v>
      </c>
      <c r="AV90" s="73">
        <f t="shared" si="72"/>
        <v>286</v>
      </c>
      <c r="AW90" s="74">
        <f t="shared" si="73"/>
        <v>0.1872953503601833</v>
      </c>
      <c r="AX90" s="73">
        <f t="shared" si="74"/>
        <v>242</v>
      </c>
      <c r="AY90" s="74">
        <f t="shared" si="75"/>
        <v>0.13348041919470499</v>
      </c>
      <c r="AZ90" s="73" t="e">
        <f t="shared" si="76"/>
        <v>#VALUE!</v>
      </c>
      <c r="BA90" s="74" t="e">
        <f t="shared" si="77"/>
        <v>#VALUE!</v>
      </c>
      <c r="BB90" s="73" t="e">
        <f t="shared" si="78"/>
        <v>#VALUE!</v>
      </c>
      <c r="BC90" s="74" t="e">
        <f t="shared" si="79"/>
        <v>#VALUE!</v>
      </c>
      <c r="BD90" s="40">
        <f t="shared" si="80"/>
        <v>-88</v>
      </c>
      <c r="BE90" s="46">
        <f t="shared" si="81"/>
        <v>-3.6303630363036299E-2</v>
      </c>
      <c r="BF90" s="14"/>
    </row>
    <row r="91" spans="1:58">
      <c r="A91" s="11" t="s">
        <v>34</v>
      </c>
      <c r="B91" s="37" t="s">
        <v>46</v>
      </c>
      <c r="C91" s="37">
        <v>7939</v>
      </c>
      <c r="D91" s="37">
        <v>7865</v>
      </c>
      <c r="E91" s="37">
        <v>8046</v>
      </c>
      <c r="F91" s="37">
        <v>9479</v>
      </c>
      <c r="G91" s="37">
        <v>9184</v>
      </c>
      <c r="H91" s="37">
        <v>9436</v>
      </c>
      <c r="I91" s="37">
        <v>9556</v>
      </c>
      <c r="J91" s="37">
        <v>9402</v>
      </c>
      <c r="K91" s="37">
        <v>9319</v>
      </c>
      <c r="L91" s="37">
        <v>9174</v>
      </c>
      <c r="M91" s="37">
        <v>9367</v>
      </c>
      <c r="N91" s="37">
        <v>8180</v>
      </c>
      <c r="O91" s="37">
        <v>8502</v>
      </c>
      <c r="P91" s="37">
        <v>8700</v>
      </c>
      <c r="Q91" s="37">
        <v>9042</v>
      </c>
      <c r="R91" s="12">
        <v>9417</v>
      </c>
      <c r="S91" s="12">
        <v>9902</v>
      </c>
      <c r="T91" s="12">
        <v>10174</v>
      </c>
      <c r="U91" s="12">
        <v>10367</v>
      </c>
      <c r="V91" s="12">
        <v>10599</v>
      </c>
      <c r="W91" s="12">
        <v>10644</v>
      </c>
      <c r="X91" s="12">
        <v>10662</v>
      </c>
      <c r="Y91" s="12">
        <v>10759</v>
      </c>
      <c r="Z91" s="12">
        <v>10829</v>
      </c>
      <c r="AA91" s="12">
        <v>10890</v>
      </c>
      <c r="AB91" s="12">
        <v>11254</v>
      </c>
      <c r="AC91" s="12">
        <v>11516</v>
      </c>
      <c r="AD91" s="12">
        <v>11788</v>
      </c>
      <c r="AE91" s="12">
        <v>11921</v>
      </c>
      <c r="AF91" s="12">
        <v>11899</v>
      </c>
      <c r="AG91" s="56">
        <v>11982</v>
      </c>
      <c r="AH91" s="12">
        <v>11837</v>
      </c>
      <c r="AI91" s="12">
        <v>11708</v>
      </c>
      <c r="AJ91" s="12">
        <v>11886</v>
      </c>
      <c r="AK91" s="12">
        <v>11815</v>
      </c>
      <c r="AL91" s="12">
        <v>11689</v>
      </c>
      <c r="AM91" s="12">
        <v>11463</v>
      </c>
      <c r="AN91" s="12">
        <v>11187</v>
      </c>
      <c r="AO91" s="12">
        <v>10949</v>
      </c>
      <c r="AP91" s="12">
        <v>10933</v>
      </c>
      <c r="AQ91" s="12">
        <v>10861</v>
      </c>
      <c r="AR91" s="37">
        <v>10816</v>
      </c>
      <c r="AS91" s="85">
        <v>10805</v>
      </c>
      <c r="AT91" s="73">
        <f t="shared" si="70"/>
        <v>1497</v>
      </c>
      <c r="AU91" s="74">
        <f t="shared" si="71"/>
        <v>0.18856279128353703</v>
      </c>
      <c r="AV91" s="73">
        <f t="shared" si="72"/>
        <v>-19</v>
      </c>
      <c r="AW91" s="74">
        <f t="shared" si="73"/>
        <v>-2.0135650699448782E-3</v>
      </c>
      <c r="AX91" s="73">
        <f t="shared" si="74"/>
        <v>1837</v>
      </c>
      <c r="AY91" s="74">
        <f t="shared" si="75"/>
        <v>0.19507274078793668</v>
      </c>
      <c r="AZ91" s="73">
        <f t="shared" si="76"/>
        <v>435</v>
      </c>
      <c r="BA91" s="74">
        <f t="shared" si="77"/>
        <v>3.8652923405011475E-2</v>
      </c>
      <c r="BB91" s="73">
        <f t="shared" si="78"/>
        <v>-884</v>
      </c>
      <c r="BC91" s="74">
        <f t="shared" si="79"/>
        <v>-7.5626657541278175E-2</v>
      </c>
      <c r="BD91" s="40">
        <f t="shared" si="80"/>
        <v>-1177</v>
      </c>
      <c r="BE91" s="46">
        <f t="shared" si="81"/>
        <v>-9.8230679352361849E-2</v>
      </c>
      <c r="BF91" s="14"/>
    </row>
    <row r="92" spans="1:58">
      <c r="A92" s="11" t="s">
        <v>82</v>
      </c>
      <c r="B92" s="37" t="s">
        <v>119</v>
      </c>
      <c r="C92" s="37">
        <v>1788</v>
      </c>
      <c r="D92" s="37">
        <v>1586</v>
      </c>
      <c r="E92" s="37">
        <v>1619</v>
      </c>
      <c r="F92" s="37">
        <v>1799</v>
      </c>
      <c r="G92" s="37">
        <v>2074</v>
      </c>
      <c r="H92" s="37">
        <v>2040</v>
      </c>
      <c r="I92" s="37">
        <v>2057</v>
      </c>
      <c r="J92" s="37">
        <v>1930</v>
      </c>
      <c r="K92" s="37">
        <v>1958</v>
      </c>
      <c r="L92" s="37">
        <v>1971</v>
      </c>
      <c r="M92" s="37">
        <v>1986</v>
      </c>
      <c r="N92" s="37">
        <v>1992</v>
      </c>
      <c r="O92" s="37">
        <v>2288</v>
      </c>
      <c r="P92" s="37">
        <v>2458</v>
      </c>
      <c r="Q92" s="37">
        <v>2520</v>
      </c>
      <c r="R92" s="12">
        <v>2569</v>
      </c>
      <c r="S92" s="12">
        <v>2565</v>
      </c>
      <c r="T92" s="12">
        <v>2556</v>
      </c>
      <c r="U92" s="12">
        <v>2611</v>
      </c>
      <c r="V92" s="12">
        <v>2702</v>
      </c>
      <c r="W92" s="12">
        <v>2797</v>
      </c>
      <c r="X92" s="12">
        <v>2919</v>
      </c>
      <c r="Y92" s="12">
        <v>3045</v>
      </c>
      <c r="Z92" s="12">
        <v>3118</v>
      </c>
      <c r="AA92" s="12">
        <v>3154</v>
      </c>
      <c r="AB92" s="56">
        <v>3210</v>
      </c>
      <c r="AC92" s="12">
        <v>2746</v>
      </c>
      <c r="AD92" s="12">
        <v>2821</v>
      </c>
      <c r="AE92" s="12">
        <v>2761</v>
      </c>
      <c r="AF92" s="12">
        <v>2787</v>
      </c>
      <c r="AG92" s="12">
        <v>2700</v>
      </c>
      <c r="AH92" s="12">
        <v>2656</v>
      </c>
      <c r="AI92" s="12">
        <v>2673</v>
      </c>
      <c r="AJ92" s="12">
        <v>2663</v>
      </c>
      <c r="AK92" s="12">
        <v>2646</v>
      </c>
      <c r="AL92" s="12">
        <v>2579</v>
      </c>
      <c r="AM92" s="12">
        <v>2490</v>
      </c>
      <c r="AN92" s="12">
        <v>2441</v>
      </c>
      <c r="AO92" s="12">
        <v>2437</v>
      </c>
      <c r="AP92" s="12">
        <v>2440</v>
      </c>
      <c r="AQ92" s="12">
        <v>2448</v>
      </c>
      <c r="AR92" s="37">
        <v>2445</v>
      </c>
      <c r="AS92" s="85">
        <v>2389</v>
      </c>
      <c r="AT92" s="73">
        <f t="shared" si="70"/>
        <v>252</v>
      </c>
      <c r="AU92" s="74">
        <f t="shared" si="71"/>
        <v>0.14093959731543615</v>
      </c>
      <c r="AV92" s="73">
        <f t="shared" si="72"/>
        <v>529</v>
      </c>
      <c r="AW92" s="74">
        <f t="shared" si="73"/>
        <v>0.25931372549019605</v>
      </c>
      <c r="AX92" s="73">
        <f t="shared" si="74"/>
        <v>641</v>
      </c>
      <c r="AY92" s="74">
        <f t="shared" si="75"/>
        <v>0.2495134293499417</v>
      </c>
      <c r="AZ92" s="73">
        <f t="shared" si="76"/>
        <v>-631</v>
      </c>
      <c r="BA92" s="74">
        <f t="shared" si="77"/>
        <v>-0.19657320872274142</v>
      </c>
      <c r="BB92" s="73">
        <f t="shared" si="78"/>
        <v>-190</v>
      </c>
      <c r="BC92" s="74">
        <f t="shared" si="79"/>
        <v>-7.3671965878247425E-2</v>
      </c>
      <c r="BD92" s="40">
        <f t="shared" si="80"/>
        <v>-821</v>
      </c>
      <c r="BE92" s="46">
        <f t="shared" si="81"/>
        <v>-0.2557632398753894</v>
      </c>
      <c r="BF92" s="14"/>
    </row>
    <row r="93" spans="1:58">
      <c r="A93" s="11" t="s">
        <v>83</v>
      </c>
      <c r="B93" s="37" t="s">
        <v>117</v>
      </c>
      <c r="C93" s="37">
        <v>3327</v>
      </c>
      <c r="D93" s="37">
        <v>3463</v>
      </c>
      <c r="E93" s="37">
        <v>3579</v>
      </c>
      <c r="F93" s="37">
        <v>3914</v>
      </c>
      <c r="G93" s="37">
        <v>4285</v>
      </c>
      <c r="H93" s="37">
        <v>4400</v>
      </c>
      <c r="I93" s="37">
        <v>4325</v>
      </c>
      <c r="J93" s="37">
        <v>4153</v>
      </c>
      <c r="K93" s="37">
        <v>4176</v>
      </c>
      <c r="L93" s="37">
        <v>4231</v>
      </c>
      <c r="M93" s="37">
        <v>4305</v>
      </c>
      <c r="N93" s="37">
        <v>4424</v>
      </c>
      <c r="O93" s="37">
        <v>4572</v>
      </c>
      <c r="P93" s="37">
        <v>4396</v>
      </c>
      <c r="Q93" s="37">
        <v>4670</v>
      </c>
      <c r="R93" s="12">
        <v>4761</v>
      </c>
      <c r="S93" s="12">
        <v>4837</v>
      </c>
      <c r="T93" s="12">
        <v>4965</v>
      </c>
      <c r="U93" s="12">
        <v>4979</v>
      </c>
      <c r="V93" s="12">
        <v>5075</v>
      </c>
      <c r="W93" s="12">
        <v>5317</v>
      </c>
      <c r="X93" s="12">
        <v>5393</v>
      </c>
      <c r="Y93" s="12">
        <v>5505</v>
      </c>
      <c r="Z93" s="12">
        <v>5573</v>
      </c>
      <c r="AA93" s="12">
        <v>5638</v>
      </c>
      <c r="AB93" s="12">
        <v>5822</v>
      </c>
      <c r="AC93" s="12">
        <v>5955</v>
      </c>
      <c r="AD93" s="12">
        <v>6141</v>
      </c>
      <c r="AE93" s="12">
        <v>6287</v>
      </c>
      <c r="AF93" s="12">
        <v>6451</v>
      </c>
      <c r="AG93" s="12">
        <v>6622</v>
      </c>
      <c r="AH93" s="12">
        <v>6707</v>
      </c>
      <c r="AI93" s="12">
        <v>6729</v>
      </c>
      <c r="AJ93" s="12">
        <v>6700</v>
      </c>
      <c r="AK93" s="56">
        <v>6803</v>
      </c>
      <c r="AL93" s="12">
        <v>6720</v>
      </c>
      <c r="AM93" s="12">
        <v>6687</v>
      </c>
      <c r="AN93" s="12">
        <v>6580</v>
      </c>
      <c r="AO93" s="12">
        <v>6411</v>
      </c>
      <c r="AP93" s="12">
        <v>6364</v>
      </c>
      <c r="AQ93" s="12">
        <v>6562</v>
      </c>
      <c r="AR93" s="37">
        <v>6644</v>
      </c>
      <c r="AS93" s="85">
        <v>6746</v>
      </c>
      <c r="AT93" s="73">
        <f t="shared" si="70"/>
        <v>1073</v>
      </c>
      <c r="AU93" s="74">
        <f t="shared" si="71"/>
        <v>0.32251277427111513</v>
      </c>
      <c r="AV93" s="73">
        <f t="shared" si="72"/>
        <v>361</v>
      </c>
      <c r="AW93" s="74">
        <f t="shared" si="73"/>
        <v>8.2045454545454533E-2</v>
      </c>
      <c r="AX93" s="73">
        <f t="shared" si="74"/>
        <v>1061</v>
      </c>
      <c r="AY93" s="74">
        <f t="shared" si="75"/>
        <v>0.2228523419449695</v>
      </c>
      <c r="AZ93" s="73">
        <f t="shared" si="76"/>
        <v>898</v>
      </c>
      <c r="BA93" s="74">
        <f t="shared" si="77"/>
        <v>0.15424252834077645</v>
      </c>
      <c r="BB93" s="73">
        <f t="shared" si="78"/>
        <v>26</v>
      </c>
      <c r="BC93" s="74">
        <f t="shared" si="79"/>
        <v>3.8690476190477163E-3</v>
      </c>
      <c r="BD93" s="40">
        <f t="shared" si="80"/>
        <v>-57</v>
      </c>
      <c r="BE93" s="46">
        <f t="shared" si="81"/>
        <v>-8.3786564750845116E-3</v>
      </c>
      <c r="BF93" s="14"/>
    </row>
    <row r="94" spans="1:58">
      <c r="A94" s="11" t="s">
        <v>84</v>
      </c>
      <c r="B94" s="37" t="s">
        <v>117</v>
      </c>
      <c r="C94" s="37">
        <v>1305</v>
      </c>
      <c r="D94" s="37">
        <v>1275</v>
      </c>
      <c r="E94" s="37">
        <v>1344</v>
      </c>
      <c r="F94" s="37">
        <v>1710</v>
      </c>
      <c r="G94" s="37">
        <v>1723</v>
      </c>
      <c r="H94" s="37">
        <v>1789</v>
      </c>
      <c r="I94" s="37">
        <v>1790</v>
      </c>
      <c r="J94" s="37">
        <v>1448</v>
      </c>
      <c r="K94" s="37">
        <v>1455</v>
      </c>
      <c r="L94" s="37">
        <v>1477</v>
      </c>
      <c r="M94" s="37">
        <v>1493</v>
      </c>
      <c r="N94" s="37">
        <v>1532</v>
      </c>
      <c r="O94" s="37">
        <v>1600</v>
      </c>
      <c r="P94" s="37">
        <v>1663</v>
      </c>
      <c r="Q94" s="37">
        <v>1703</v>
      </c>
      <c r="R94" s="12">
        <v>1747</v>
      </c>
      <c r="S94" s="12">
        <v>1799</v>
      </c>
      <c r="T94" s="12">
        <v>1821</v>
      </c>
      <c r="U94" s="12">
        <v>1879</v>
      </c>
      <c r="V94" s="12">
        <v>1946</v>
      </c>
      <c r="W94" s="12">
        <v>1925</v>
      </c>
      <c r="X94" s="12">
        <v>1967</v>
      </c>
      <c r="Y94" s="12">
        <v>1992</v>
      </c>
      <c r="Z94" s="12">
        <v>2011</v>
      </c>
      <c r="AA94" s="12">
        <v>2043</v>
      </c>
      <c r="AB94" s="12">
        <v>2088</v>
      </c>
      <c r="AC94" s="12">
        <v>2143</v>
      </c>
      <c r="AD94" s="12">
        <v>2174</v>
      </c>
      <c r="AE94" s="12">
        <v>2265</v>
      </c>
      <c r="AF94" s="12">
        <v>2276</v>
      </c>
      <c r="AG94" s="12">
        <v>2256</v>
      </c>
      <c r="AH94" s="56">
        <v>2298</v>
      </c>
      <c r="AI94" s="12">
        <v>2258</v>
      </c>
      <c r="AJ94" s="12">
        <v>2240</v>
      </c>
      <c r="AK94" s="12">
        <v>2209</v>
      </c>
      <c r="AL94" s="12">
        <v>2173</v>
      </c>
      <c r="AM94" s="12">
        <v>2127</v>
      </c>
      <c r="AN94" s="12">
        <v>2046</v>
      </c>
      <c r="AO94" s="12">
        <v>2026</v>
      </c>
      <c r="AP94" s="12">
        <v>2020</v>
      </c>
      <c r="AQ94" s="12">
        <v>1940</v>
      </c>
      <c r="AR94" s="37">
        <v>1937</v>
      </c>
      <c r="AS94" s="85">
        <v>2079</v>
      </c>
      <c r="AT94" s="73">
        <f t="shared" si="70"/>
        <v>484</v>
      </c>
      <c r="AU94" s="74">
        <f t="shared" si="71"/>
        <v>0.37088122605363982</v>
      </c>
      <c r="AV94" s="73">
        <f t="shared" si="72"/>
        <v>-42</v>
      </c>
      <c r="AW94" s="74">
        <f t="shared" si="73"/>
        <v>-2.347680268306318E-2</v>
      </c>
      <c r="AX94" s="73">
        <f t="shared" si="74"/>
        <v>341</v>
      </c>
      <c r="AY94" s="74">
        <f t="shared" si="75"/>
        <v>0.19519175729822558</v>
      </c>
      <c r="AZ94" s="73">
        <f t="shared" si="76"/>
        <v>85</v>
      </c>
      <c r="BA94" s="74">
        <f t="shared" si="77"/>
        <v>4.0708812260536353E-2</v>
      </c>
      <c r="BB94" s="73">
        <f t="shared" si="78"/>
        <v>-94</v>
      </c>
      <c r="BC94" s="74">
        <f t="shared" si="79"/>
        <v>-4.3258168430740929E-2</v>
      </c>
      <c r="BD94" s="40">
        <f t="shared" si="80"/>
        <v>-219</v>
      </c>
      <c r="BE94" s="46">
        <f t="shared" si="81"/>
        <v>-9.5300261096605721E-2</v>
      </c>
      <c r="BF94" s="14"/>
    </row>
    <row r="95" spans="1:58">
      <c r="A95" s="11" t="s">
        <v>35</v>
      </c>
      <c r="B95" s="37" t="s">
        <v>46</v>
      </c>
      <c r="C95" s="37">
        <v>8355</v>
      </c>
      <c r="D95" s="37">
        <v>8218</v>
      </c>
      <c r="E95" s="37">
        <v>8292</v>
      </c>
      <c r="F95" s="37">
        <v>9598</v>
      </c>
      <c r="G95" s="37">
        <v>9738</v>
      </c>
      <c r="H95" s="37">
        <v>10459</v>
      </c>
      <c r="I95" s="37">
        <v>10159</v>
      </c>
      <c r="J95" s="37">
        <v>9754</v>
      </c>
      <c r="K95" s="37">
        <v>9694</v>
      </c>
      <c r="L95" s="37">
        <v>9877</v>
      </c>
      <c r="M95" s="37">
        <v>10024</v>
      </c>
      <c r="N95" s="37">
        <v>10300</v>
      </c>
      <c r="O95" s="37">
        <v>10520</v>
      </c>
      <c r="P95" s="37">
        <v>10919</v>
      </c>
      <c r="Q95" s="37">
        <v>11306</v>
      </c>
      <c r="R95" s="12">
        <v>11207</v>
      </c>
      <c r="S95" s="12">
        <v>11219</v>
      </c>
      <c r="T95" s="12">
        <v>10994</v>
      </c>
      <c r="U95" s="12">
        <v>11180</v>
      </c>
      <c r="V95" s="12">
        <v>11147</v>
      </c>
      <c r="W95" s="12">
        <v>11325</v>
      </c>
      <c r="X95" s="12">
        <v>11377</v>
      </c>
      <c r="Y95" s="12">
        <v>11434</v>
      </c>
      <c r="Z95" s="12">
        <v>11683</v>
      </c>
      <c r="AA95" s="12">
        <v>11947</v>
      </c>
      <c r="AB95" s="12">
        <v>12334</v>
      </c>
      <c r="AC95" s="12">
        <v>12678</v>
      </c>
      <c r="AD95" s="12">
        <v>12936</v>
      </c>
      <c r="AE95" s="12">
        <v>13191</v>
      </c>
      <c r="AF95" s="56">
        <v>13483</v>
      </c>
      <c r="AG95" s="12">
        <v>13226</v>
      </c>
      <c r="AH95" s="12">
        <v>13430</v>
      </c>
      <c r="AI95" s="12">
        <v>13364</v>
      </c>
      <c r="AJ95" s="12">
        <v>13286</v>
      </c>
      <c r="AK95" s="12">
        <v>13411</v>
      </c>
      <c r="AL95" s="12">
        <v>13218</v>
      </c>
      <c r="AM95" s="12">
        <v>13156</v>
      </c>
      <c r="AN95" s="12">
        <v>13173</v>
      </c>
      <c r="AO95" s="12">
        <v>13044</v>
      </c>
      <c r="AP95" s="12">
        <v>13034</v>
      </c>
      <c r="AQ95" s="12">
        <v>12988</v>
      </c>
      <c r="AR95" s="37">
        <v>13016</v>
      </c>
      <c r="AS95" s="85">
        <v>13154</v>
      </c>
      <c r="AT95" s="73">
        <f t="shared" si="70"/>
        <v>2104</v>
      </c>
      <c r="AU95" s="74">
        <f t="shared" si="71"/>
        <v>0.25182525433871938</v>
      </c>
      <c r="AV95" s="73">
        <f t="shared" si="72"/>
        <v>748</v>
      </c>
      <c r="AW95" s="74">
        <f t="shared" si="73"/>
        <v>7.1517353475475609E-2</v>
      </c>
      <c r="AX95" s="73">
        <f t="shared" si="74"/>
        <v>1127</v>
      </c>
      <c r="AY95" s="74">
        <f t="shared" si="75"/>
        <v>0.10056214865708935</v>
      </c>
      <c r="AZ95" s="73">
        <f t="shared" si="76"/>
        <v>884</v>
      </c>
      <c r="BA95" s="74">
        <f t="shared" si="77"/>
        <v>7.1671801524241907E-2</v>
      </c>
      <c r="BB95" s="73">
        <f t="shared" si="78"/>
        <v>-64</v>
      </c>
      <c r="BC95" s="74">
        <f t="shared" si="79"/>
        <v>-4.8418822817369866E-3</v>
      </c>
      <c r="BD95" s="40">
        <f t="shared" si="80"/>
        <v>-329</v>
      </c>
      <c r="BE95" s="46">
        <f t="shared" si="81"/>
        <v>-2.4401097678558137E-2</v>
      </c>
      <c r="BF95" s="14"/>
    </row>
    <row r="96" spans="1:58">
      <c r="A96" s="11" t="s">
        <v>85</v>
      </c>
      <c r="B96" s="37" t="s">
        <v>118</v>
      </c>
      <c r="C96" s="37">
        <v>13241</v>
      </c>
      <c r="D96" s="37">
        <v>12776</v>
      </c>
      <c r="E96" s="37">
        <v>13544</v>
      </c>
      <c r="F96" s="37">
        <v>14352</v>
      </c>
      <c r="G96" s="37">
        <v>16944</v>
      </c>
      <c r="H96" s="37">
        <v>16803</v>
      </c>
      <c r="I96" s="37">
        <v>15661</v>
      </c>
      <c r="J96" s="37">
        <v>14801</v>
      </c>
      <c r="K96" s="37">
        <v>16032</v>
      </c>
      <c r="L96" s="37">
        <v>15782</v>
      </c>
      <c r="M96" s="37">
        <v>15689</v>
      </c>
      <c r="N96" s="37">
        <v>16190</v>
      </c>
      <c r="O96" s="37">
        <v>16547</v>
      </c>
      <c r="P96" s="37">
        <v>16870</v>
      </c>
      <c r="Q96" s="37">
        <v>17186</v>
      </c>
      <c r="R96" s="12">
        <v>17263</v>
      </c>
      <c r="S96" s="12">
        <v>17386</v>
      </c>
      <c r="T96" s="12">
        <v>17449</v>
      </c>
      <c r="U96" s="12">
        <v>17800</v>
      </c>
      <c r="V96" s="12">
        <v>17920</v>
      </c>
      <c r="W96" s="12">
        <v>18259</v>
      </c>
      <c r="X96" s="12">
        <v>18471</v>
      </c>
      <c r="Y96" s="12">
        <v>18550</v>
      </c>
      <c r="Z96" s="12">
        <v>18767</v>
      </c>
      <c r="AA96" s="12">
        <v>18790</v>
      </c>
      <c r="AB96" s="12">
        <v>19038</v>
      </c>
      <c r="AC96" s="12">
        <v>19270</v>
      </c>
      <c r="AD96" s="56">
        <v>19699</v>
      </c>
      <c r="AE96" s="12">
        <v>19572</v>
      </c>
      <c r="AF96" s="12">
        <v>19442</v>
      </c>
      <c r="AG96" s="12">
        <v>19031</v>
      </c>
      <c r="AH96" s="12">
        <v>18545</v>
      </c>
      <c r="AI96" s="12">
        <v>18222</v>
      </c>
      <c r="AJ96" s="12">
        <v>18072</v>
      </c>
      <c r="AK96" s="12">
        <v>17791</v>
      </c>
      <c r="AL96" s="12">
        <v>17187</v>
      </c>
      <c r="AM96" s="12">
        <v>16307</v>
      </c>
      <c r="AN96" s="12">
        <v>16893</v>
      </c>
      <c r="AO96" s="12">
        <v>17262</v>
      </c>
      <c r="AP96" s="12">
        <v>17457</v>
      </c>
      <c r="AQ96" s="12">
        <v>17566</v>
      </c>
      <c r="AR96" s="37">
        <v>17707</v>
      </c>
      <c r="AS96" s="85">
        <v>17635</v>
      </c>
      <c r="AT96" s="73">
        <f t="shared" si="70"/>
        <v>3562</v>
      </c>
      <c r="AU96" s="74">
        <f t="shared" si="71"/>
        <v>0.26901291443244468</v>
      </c>
      <c r="AV96" s="73">
        <f t="shared" si="72"/>
        <v>460</v>
      </c>
      <c r="AW96" s="74">
        <f t="shared" si="73"/>
        <v>2.7376063798131289E-2</v>
      </c>
      <c r="AX96" s="73">
        <f t="shared" si="74"/>
        <v>1775</v>
      </c>
      <c r="AY96" s="74">
        <f t="shared" si="75"/>
        <v>0.10282106238776567</v>
      </c>
      <c r="AZ96" s="73">
        <f t="shared" si="76"/>
        <v>-1851</v>
      </c>
      <c r="BA96" s="74">
        <f t="shared" si="77"/>
        <v>-9.7226599432713501E-2</v>
      </c>
      <c r="BB96" s="73">
        <f t="shared" si="78"/>
        <v>448</v>
      </c>
      <c r="BC96" s="74">
        <f t="shared" si="79"/>
        <v>2.6066212835282432E-2</v>
      </c>
      <c r="BD96" s="40">
        <f t="shared" si="80"/>
        <v>-2064</v>
      </c>
      <c r="BE96" s="46">
        <f t="shared" si="81"/>
        <v>-0.10477689222803188</v>
      </c>
      <c r="BF96" s="14"/>
    </row>
    <row r="97" spans="1:58">
      <c r="A97" s="11" t="s">
        <v>86</v>
      </c>
      <c r="B97" s="37" t="s">
        <v>117</v>
      </c>
      <c r="C97" s="37">
        <v>1000</v>
      </c>
      <c r="D97" s="37">
        <v>1003</v>
      </c>
      <c r="E97" s="37">
        <v>1051</v>
      </c>
      <c r="F97" s="37">
        <v>1243</v>
      </c>
      <c r="G97" s="37">
        <v>1263</v>
      </c>
      <c r="H97" s="37">
        <v>1232</v>
      </c>
      <c r="I97" s="37">
        <v>1188</v>
      </c>
      <c r="J97" s="37">
        <v>1206</v>
      </c>
      <c r="K97" s="37">
        <v>1336</v>
      </c>
      <c r="L97" s="37">
        <v>1323</v>
      </c>
      <c r="M97" s="37">
        <v>1413</v>
      </c>
      <c r="N97" s="37">
        <v>1485</v>
      </c>
      <c r="O97" s="37">
        <v>1555</v>
      </c>
      <c r="P97" s="37">
        <v>1622</v>
      </c>
      <c r="Q97" s="37">
        <v>1669</v>
      </c>
      <c r="R97" s="12">
        <v>1348</v>
      </c>
      <c r="S97" s="12">
        <v>1362</v>
      </c>
      <c r="T97" s="12">
        <v>1432</v>
      </c>
      <c r="U97" s="12">
        <v>1418</v>
      </c>
      <c r="V97" s="12">
        <v>1440</v>
      </c>
      <c r="W97" s="12">
        <v>1449</v>
      </c>
      <c r="X97" s="12">
        <v>1507</v>
      </c>
      <c r="Y97" s="12">
        <v>1537</v>
      </c>
      <c r="Z97" s="12">
        <v>1550</v>
      </c>
      <c r="AA97" s="12">
        <v>1574</v>
      </c>
      <c r="AB97" s="12">
        <v>1541</v>
      </c>
      <c r="AC97" s="12">
        <v>1559</v>
      </c>
      <c r="AD97" s="12">
        <v>1592</v>
      </c>
      <c r="AE97" s="12">
        <v>1595</v>
      </c>
      <c r="AF97" s="12">
        <v>1683</v>
      </c>
      <c r="AG97" s="56">
        <v>1812</v>
      </c>
      <c r="AH97" s="12">
        <v>1739</v>
      </c>
      <c r="AI97" s="12">
        <v>1741</v>
      </c>
      <c r="AJ97" s="12">
        <v>1782</v>
      </c>
      <c r="AK97" s="12">
        <v>1791</v>
      </c>
      <c r="AL97" s="12">
        <v>1795</v>
      </c>
      <c r="AM97" s="12">
        <v>1797</v>
      </c>
      <c r="AN97" s="12">
        <v>1733</v>
      </c>
      <c r="AO97" s="12">
        <v>1695</v>
      </c>
      <c r="AP97" s="12">
        <v>1693</v>
      </c>
      <c r="AQ97" s="12">
        <v>1708</v>
      </c>
      <c r="AR97" s="37">
        <v>1773</v>
      </c>
      <c r="AS97" s="85">
        <v>1769</v>
      </c>
      <c r="AT97" s="73">
        <f t="shared" si="70"/>
        <v>232</v>
      </c>
      <c r="AU97" s="74">
        <f t="shared" si="71"/>
        <v>0.23199999999999998</v>
      </c>
      <c r="AV97" s="73">
        <f t="shared" si="72"/>
        <v>116</v>
      </c>
      <c r="AW97" s="74">
        <f t="shared" si="73"/>
        <v>9.4155844155844104E-2</v>
      </c>
      <c r="AX97" s="73">
        <f t="shared" si="74"/>
        <v>193</v>
      </c>
      <c r="AY97" s="74">
        <f t="shared" si="75"/>
        <v>0.14317507418397635</v>
      </c>
      <c r="AZ97" s="73">
        <f t="shared" si="76"/>
        <v>254</v>
      </c>
      <c r="BA97" s="74">
        <f t="shared" si="77"/>
        <v>0.16482803374432198</v>
      </c>
      <c r="BB97" s="73">
        <f t="shared" si="78"/>
        <v>-26</v>
      </c>
      <c r="BC97" s="74">
        <f t="shared" si="79"/>
        <v>-1.4484679665738187E-2</v>
      </c>
      <c r="BD97" s="40">
        <f t="shared" si="80"/>
        <v>-43</v>
      </c>
      <c r="BE97" s="46">
        <f t="shared" si="81"/>
        <v>-2.3730684326710771E-2</v>
      </c>
      <c r="BF97" s="14"/>
    </row>
    <row r="98" spans="1:58">
      <c r="A98" s="11" t="s">
        <v>36</v>
      </c>
      <c r="B98" s="37" t="s">
        <v>46</v>
      </c>
      <c r="C98" s="37">
        <v>7379</v>
      </c>
      <c r="D98" s="37">
        <v>7579</v>
      </c>
      <c r="E98" s="37">
        <v>7582</v>
      </c>
      <c r="F98" s="55">
        <v>10540</v>
      </c>
      <c r="G98" s="37">
        <v>10004</v>
      </c>
      <c r="H98" s="37">
        <v>9905</v>
      </c>
      <c r="I98" s="37">
        <v>8884</v>
      </c>
      <c r="J98" s="37">
        <v>8889</v>
      </c>
      <c r="K98" s="37">
        <v>8699</v>
      </c>
      <c r="L98" s="37">
        <v>8628</v>
      </c>
      <c r="M98" s="37">
        <v>8900</v>
      </c>
      <c r="N98" s="37">
        <v>9053</v>
      </c>
      <c r="O98" s="37">
        <v>9198</v>
      </c>
      <c r="P98" s="37">
        <v>9270</v>
      </c>
      <c r="Q98" s="37">
        <v>9306</v>
      </c>
      <c r="R98" s="12">
        <v>9286</v>
      </c>
      <c r="S98" s="12">
        <v>9266</v>
      </c>
      <c r="T98" s="12">
        <v>9356</v>
      </c>
      <c r="U98" s="12">
        <v>9480</v>
      </c>
      <c r="V98" s="12">
        <v>9741</v>
      </c>
      <c r="W98" s="12">
        <v>9744</v>
      </c>
      <c r="X98" s="12">
        <v>9799</v>
      </c>
      <c r="Y98" s="12">
        <v>9640</v>
      </c>
      <c r="Z98" s="12">
        <v>9769</v>
      </c>
      <c r="AA98" s="12">
        <v>9897</v>
      </c>
      <c r="AB98" s="12">
        <v>9927</v>
      </c>
      <c r="AC98" s="12">
        <v>10111</v>
      </c>
      <c r="AD98" s="12">
        <v>10079</v>
      </c>
      <c r="AE98" s="12">
        <v>10072</v>
      </c>
      <c r="AF98" s="12">
        <v>10085</v>
      </c>
      <c r="AG98" s="12">
        <v>9895</v>
      </c>
      <c r="AH98" s="12">
        <v>9876</v>
      </c>
      <c r="AI98" s="12">
        <v>9944</v>
      </c>
      <c r="AJ98" s="12">
        <v>10038</v>
      </c>
      <c r="AK98" s="12">
        <v>9854</v>
      </c>
      <c r="AL98" s="12">
        <v>9518</v>
      </c>
      <c r="AM98" s="12">
        <v>9136</v>
      </c>
      <c r="AN98" s="12">
        <v>9096</v>
      </c>
      <c r="AO98" s="12">
        <v>9164</v>
      </c>
      <c r="AP98" s="12">
        <v>9514</v>
      </c>
      <c r="AQ98" s="12">
        <v>9568</v>
      </c>
      <c r="AR98" s="37">
        <v>9568</v>
      </c>
      <c r="AS98" s="85">
        <v>9795</v>
      </c>
      <c r="AT98" s="73">
        <f t="shared" si="70"/>
        <v>2526</v>
      </c>
      <c r="AU98" s="74">
        <f t="shared" si="71"/>
        <v>0.34232280796855941</v>
      </c>
      <c r="AV98" s="73">
        <f t="shared" si="72"/>
        <v>-619</v>
      </c>
      <c r="AW98" s="74">
        <f t="shared" si="73"/>
        <v>-6.2493690055527518E-2</v>
      </c>
      <c r="AX98" s="73">
        <f t="shared" si="74"/>
        <v>641</v>
      </c>
      <c r="AY98" s="74">
        <f t="shared" si="75"/>
        <v>6.9028645272453115E-2</v>
      </c>
      <c r="AZ98" s="73">
        <f t="shared" si="76"/>
        <v>-409</v>
      </c>
      <c r="BA98" s="74">
        <f t="shared" si="77"/>
        <v>-4.120076558879826E-2</v>
      </c>
      <c r="BB98" s="73">
        <f t="shared" si="78"/>
        <v>277</v>
      </c>
      <c r="BC98" s="74">
        <f t="shared" si="79"/>
        <v>2.9102752679134314E-2</v>
      </c>
      <c r="BD98" s="40">
        <f t="shared" si="80"/>
        <v>-745</v>
      </c>
      <c r="BE98" s="46">
        <f t="shared" si="81"/>
        <v>-7.0683111954459199E-2</v>
      </c>
      <c r="BF98" s="14"/>
    </row>
    <row r="99" spans="1:58">
      <c r="A99" s="11" t="s">
        <v>87</v>
      </c>
      <c r="B99" s="37" t="s">
        <v>117</v>
      </c>
      <c r="C99" s="37">
        <v>2238</v>
      </c>
      <c r="D99" s="37">
        <v>2319</v>
      </c>
      <c r="E99" s="37">
        <v>2440</v>
      </c>
      <c r="F99" s="37">
        <v>3080</v>
      </c>
      <c r="G99" s="37">
        <v>3192</v>
      </c>
      <c r="H99" s="37">
        <v>3220</v>
      </c>
      <c r="I99" s="37">
        <v>3282</v>
      </c>
      <c r="J99" s="37">
        <v>3309</v>
      </c>
      <c r="K99" s="37">
        <v>3323</v>
      </c>
      <c r="L99" s="37">
        <v>3277</v>
      </c>
      <c r="M99" s="37">
        <v>3309</v>
      </c>
      <c r="N99" s="37">
        <v>3404</v>
      </c>
      <c r="O99" s="37">
        <v>3450</v>
      </c>
      <c r="P99" s="37">
        <v>3513</v>
      </c>
      <c r="Q99" s="37">
        <v>3502</v>
      </c>
      <c r="R99" s="12">
        <v>3726</v>
      </c>
      <c r="S99" s="12">
        <v>3727</v>
      </c>
      <c r="T99" s="12">
        <v>3780</v>
      </c>
      <c r="U99" s="12">
        <v>3874</v>
      </c>
      <c r="V99" s="12">
        <v>3868</v>
      </c>
      <c r="W99" s="12">
        <v>3864</v>
      </c>
      <c r="X99" s="12">
        <v>3875</v>
      </c>
      <c r="Y99" s="12">
        <v>3872</v>
      </c>
      <c r="Z99" s="12">
        <v>4279</v>
      </c>
      <c r="AA99" s="12">
        <v>4281</v>
      </c>
      <c r="AB99" s="12">
        <v>4336</v>
      </c>
      <c r="AC99" s="12">
        <v>4291</v>
      </c>
      <c r="AD99" s="12">
        <v>4296</v>
      </c>
      <c r="AE99" s="56">
        <v>4412</v>
      </c>
      <c r="AF99" s="12">
        <v>4371</v>
      </c>
      <c r="AG99" s="12">
        <v>4286</v>
      </c>
      <c r="AH99" s="12">
        <v>4334</v>
      </c>
      <c r="AI99" s="12">
        <v>4212</v>
      </c>
      <c r="AJ99" s="12">
        <v>4223</v>
      </c>
      <c r="AK99" s="12">
        <v>4292</v>
      </c>
      <c r="AL99" s="12">
        <v>3183</v>
      </c>
      <c r="AM99" s="12">
        <v>3061</v>
      </c>
      <c r="AN99" s="12">
        <v>2961</v>
      </c>
      <c r="AO99" s="12">
        <v>2904</v>
      </c>
      <c r="AP99" s="12">
        <v>2905</v>
      </c>
      <c r="AQ99" s="12">
        <v>2997</v>
      </c>
      <c r="AR99" s="37">
        <v>3160</v>
      </c>
      <c r="AS99" s="85">
        <v>2979</v>
      </c>
      <c r="AT99" s="73">
        <f t="shared" si="70"/>
        <v>982</v>
      </c>
      <c r="AU99" s="74">
        <f t="shared" si="71"/>
        <v>0.43878462913315452</v>
      </c>
      <c r="AV99" s="73">
        <f t="shared" si="72"/>
        <v>506</v>
      </c>
      <c r="AW99" s="74">
        <f t="shared" si="73"/>
        <v>0.15714285714285725</v>
      </c>
      <c r="AX99" s="73">
        <f t="shared" si="74"/>
        <v>610</v>
      </c>
      <c r="AY99" s="74">
        <f t="shared" si="75"/>
        <v>0.16371443907675798</v>
      </c>
      <c r="AZ99" s="73">
        <f t="shared" si="76"/>
        <v>-1153</v>
      </c>
      <c r="BA99" s="74">
        <f t="shared" si="77"/>
        <v>-0.26591328413284132</v>
      </c>
      <c r="BB99" s="73">
        <f t="shared" si="78"/>
        <v>-204</v>
      </c>
      <c r="BC99" s="74">
        <f t="shared" si="79"/>
        <v>-6.4090480678605122E-2</v>
      </c>
      <c r="BD99" s="40">
        <f t="shared" si="80"/>
        <v>-1433</v>
      </c>
      <c r="BE99" s="46">
        <f t="shared" si="81"/>
        <v>-0.32479601087941978</v>
      </c>
      <c r="BF99" s="14"/>
    </row>
    <row r="100" spans="1:58">
      <c r="A100" s="11" t="s">
        <v>37</v>
      </c>
      <c r="B100" s="37" t="s">
        <v>46</v>
      </c>
      <c r="C100" s="37">
        <v>2757</v>
      </c>
      <c r="D100" s="37">
        <v>2681</v>
      </c>
      <c r="E100" s="37">
        <v>2777</v>
      </c>
      <c r="F100" s="37">
        <v>3821</v>
      </c>
      <c r="G100" s="37">
        <v>4000</v>
      </c>
      <c r="H100" s="37">
        <v>4130</v>
      </c>
      <c r="I100" s="37">
        <v>4001</v>
      </c>
      <c r="J100" s="37">
        <v>3770</v>
      </c>
      <c r="K100" s="37">
        <v>3869</v>
      </c>
      <c r="L100" s="37">
        <v>3970</v>
      </c>
      <c r="M100" s="37">
        <v>4047</v>
      </c>
      <c r="N100" s="37">
        <v>4174</v>
      </c>
      <c r="O100" s="37">
        <v>4239</v>
      </c>
      <c r="P100" s="37">
        <v>4383</v>
      </c>
      <c r="Q100" s="37">
        <v>4501</v>
      </c>
      <c r="R100" s="12">
        <v>4670</v>
      </c>
      <c r="S100" s="12">
        <v>4853</v>
      </c>
      <c r="T100" s="12">
        <v>4973</v>
      </c>
      <c r="U100" s="12">
        <v>5097</v>
      </c>
      <c r="V100" s="12">
        <v>5233</v>
      </c>
      <c r="W100" s="12">
        <v>5370</v>
      </c>
      <c r="X100" s="12">
        <v>5520</v>
      </c>
      <c r="Y100" s="12">
        <v>5489</v>
      </c>
      <c r="Z100" s="12">
        <v>5585</v>
      </c>
      <c r="AA100" s="12">
        <v>5731</v>
      </c>
      <c r="AB100" s="12">
        <v>6001</v>
      </c>
      <c r="AC100" s="12">
        <v>6273</v>
      </c>
      <c r="AD100" s="12">
        <v>6471</v>
      </c>
      <c r="AE100" s="12">
        <v>6671</v>
      </c>
      <c r="AF100" s="12">
        <v>6734</v>
      </c>
      <c r="AG100" s="12">
        <v>6773</v>
      </c>
      <c r="AH100" s="12">
        <v>6907</v>
      </c>
      <c r="AI100" s="56">
        <v>7095</v>
      </c>
      <c r="AJ100" s="12">
        <v>7068</v>
      </c>
      <c r="AK100" s="12">
        <v>7014</v>
      </c>
      <c r="AL100" s="12">
        <v>6801</v>
      </c>
      <c r="AM100" s="12">
        <v>6540</v>
      </c>
      <c r="AN100" s="12">
        <v>6513</v>
      </c>
      <c r="AO100" s="12">
        <v>6531</v>
      </c>
      <c r="AP100" s="12">
        <v>6566</v>
      </c>
      <c r="AQ100" s="12">
        <v>6585</v>
      </c>
      <c r="AR100" s="37">
        <v>6630</v>
      </c>
      <c r="AS100" s="85">
        <v>6604</v>
      </c>
      <c r="AT100" s="73">
        <f t="shared" si="70"/>
        <v>1373</v>
      </c>
      <c r="AU100" s="74">
        <f t="shared" si="71"/>
        <v>0.49800507798331517</v>
      </c>
      <c r="AV100" s="73">
        <f t="shared" si="72"/>
        <v>540</v>
      </c>
      <c r="AW100" s="74">
        <f t="shared" si="73"/>
        <v>0.13075060532687655</v>
      </c>
      <c r="AX100" s="73">
        <f t="shared" si="74"/>
        <v>1331</v>
      </c>
      <c r="AY100" s="74">
        <f t="shared" si="75"/>
        <v>0.28501070663811556</v>
      </c>
      <c r="AZ100" s="73">
        <f t="shared" si="76"/>
        <v>800</v>
      </c>
      <c r="BA100" s="74">
        <f t="shared" si="77"/>
        <v>0.13331111481419766</v>
      </c>
      <c r="BB100" s="73">
        <f t="shared" si="78"/>
        <v>-197</v>
      </c>
      <c r="BC100" s="74">
        <f t="shared" si="79"/>
        <v>-2.8966328481105696E-2</v>
      </c>
      <c r="BD100" s="40">
        <f t="shared" si="80"/>
        <v>-491</v>
      </c>
      <c r="BE100" s="46">
        <f t="shared" si="81"/>
        <v>-6.9203664552501709E-2</v>
      </c>
      <c r="BF100" s="14"/>
    </row>
    <row r="101" spans="1:58">
      <c r="A101" s="52" t="s">
        <v>88</v>
      </c>
      <c r="B101" s="53" t="s">
        <v>119</v>
      </c>
      <c r="C101" s="53">
        <v>506</v>
      </c>
      <c r="D101" s="53">
        <v>658</v>
      </c>
      <c r="E101" s="53">
        <v>686</v>
      </c>
      <c r="F101" s="53">
        <v>651</v>
      </c>
      <c r="G101" s="53">
        <v>727</v>
      </c>
      <c r="H101" s="53">
        <v>817</v>
      </c>
      <c r="I101" s="53">
        <v>825</v>
      </c>
      <c r="J101" s="53">
        <v>826</v>
      </c>
      <c r="K101" s="53">
        <v>854</v>
      </c>
      <c r="L101" s="53">
        <v>891</v>
      </c>
      <c r="M101" s="53">
        <v>909</v>
      </c>
      <c r="N101" s="53">
        <v>941</v>
      </c>
      <c r="O101" s="53">
        <v>968</v>
      </c>
      <c r="P101" s="53">
        <v>1010</v>
      </c>
      <c r="Q101" s="53">
        <v>1010</v>
      </c>
      <c r="R101" s="54">
        <v>1020</v>
      </c>
      <c r="S101" s="54">
        <v>1020</v>
      </c>
      <c r="T101" s="54">
        <v>1031</v>
      </c>
      <c r="U101" s="54">
        <v>1032</v>
      </c>
      <c r="V101" s="54">
        <v>1034</v>
      </c>
      <c r="W101" s="54">
        <v>1035</v>
      </c>
      <c r="X101" s="54">
        <v>1060</v>
      </c>
      <c r="Y101" s="54">
        <v>1087</v>
      </c>
      <c r="Z101" s="54">
        <v>1075</v>
      </c>
      <c r="AA101" s="54">
        <v>1080</v>
      </c>
      <c r="AB101" s="57">
        <v>1091</v>
      </c>
      <c r="AC101" s="54">
        <v>1079</v>
      </c>
      <c r="AD101" s="54">
        <v>1037</v>
      </c>
      <c r="AE101" s="54">
        <v>1032</v>
      </c>
      <c r="AF101" s="54">
        <v>992</v>
      </c>
      <c r="AG101" s="54">
        <v>1011</v>
      </c>
      <c r="AH101" s="54">
        <v>993</v>
      </c>
      <c r="AI101" s="54">
        <v>998</v>
      </c>
      <c r="AJ101" s="54">
        <v>1005</v>
      </c>
      <c r="AK101" s="54">
        <v>1004</v>
      </c>
      <c r="AL101" s="54">
        <v>1001</v>
      </c>
      <c r="AM101" s="54">
        <v>1007</v>
      </c>
      <c r="AN101" s="54">
        <v>1006</v>
      </c>
      <c r="AO101" s="54">
        <v>1007</v>
      </c>
      <c r="AP101" s="54">
        <v>1009</v>
      </c>
      <c r="AQ101" s="54">
        <v>1018</v>
      </c>
      <c r="AR101" s="37">
        <v>1007</v>
      </c>
      <c r="AS101" s="85">
        <v>982</v>
      </c>
      <c r="AT101" s="73">
        <f t="shared" si="70"/>
        <v>311</v>
      </c>
      <c r="AU101" s="74">
        <f t="shared" si="71"/>
        <v>0.61462450592885376</v>
      </c>
      <c r="AV101" s="73">
        <f t="shared" si="72"/>
        <v>203</v>
      </c>
      <c r="AW101" s="74">
        <f t="shared" si="73"/>
        <v>0.24847001223990217</v>
      </c>
      <c r="AX101" s="73">
        <f t="shared" si="74"/>
        <v>71</v>
      </c>
      <c r="AY101" s="74">
        <f t="shared" si="75"/>
        <v>6.9607843137254877E-2</v>
      </c>
      <c r="AZ101" s="73">
        <f t="shared" si="76"/>
        <v>-90</v>
      </c>
      <c r="BA101" s="74">
        <f t="shared" si="77"/>
        <v>-8.2493125572868919E-2</v>
      </c>
      <c r="BB101" s="73">
        <f t="shared" si="78"/>
        <v>-19</v>
      </c>
      <c r="BC101" s="74">
        <f t="shared" si="79"/>
        <v>-1.8981018981019004E-2</v>
      </c>
      <c r="BD101" s="40">
        <f t="shared" si="80"/>
        <v>-109</v>
      </c>
      <c r="BE101" s="46">
        <f t="shared" si="81"/>
        <v>-9.9908340971585741E-2</v>
      </c>
      <c r="BF101" s="14"/>
    </row>
    <row r="102" spans="1:58">
      <c r="A102" s="11" t="s">
        <v>89</v>
      </c>
      <c r="B102" s="37" t="s">
        <v>121</v>
      </c>
      <c r="C102" s="37">
        <v>1040</v>
      </c>
      <c r="D102" s="37">
        <v>894</v>
      </c>
      <c r="E102" s="37">
        <v>910</v>
      </c>
      <c r="F102" s="37">
        <v>1497</v>
      </c>
      <c r="G102" s="37">
        <v>1592</v>
      </c>
      <c r="H102" s="37">
        <v>1649</v>
      </c>
      <c r="I102" s="37">
        <v>1640</v>
      </c>
      <c r="J102" s="37">
        <v>1685</v>
      </c>
      <c r="K102" s="37">
        <v>1694</v>
      </c>
      <c r="L102" s="37">
        <v>1751</v>
      </c>
      <c r="M102" s="37">
        <v>1753</v>
      </c>
      <c r="N102" s="37">
        <v>1761</v>
      </c>
      <c r="O102" s="37">
        <v>1833</v>
      </c>
      <c r="P102" s="37">
        <v>2013</v>
      </c>
      <c r="Q102" s="37">
        <v>2063</v>
      </c>
      <c r="R102" s="12">
        <v>2152</v>
      </c>
      <c r="S102" s="12">
        <v>2110</v>
      </c>
      <c r="T102" s="12">
        <v>2127</v>
      </c>
      <c r="U102" s="12">
        <v>2113</v>
      </c>
      <c r="V102" s="12">
        <v>2127</v>
      </c>
      <c r="W102" s="12">
        <v>2164</v>
      </c>
      <c r="X102" s="12">
        <v>2174</v>
      </c>
      <c r="Y102" s="12">
        <v>2169</v>
      </c>
      <c r="Z102" s="12">
        <v>2265</v>
      </c>
      <c r="AA102" s="12">
        <v>2280</v>
      </c>
      <c r="AB102" s="12">
        <v>2367</v>
      </c>
      <c r="AC102" s="12">
        <v>2423</v>
      </c>
      <c r="AD102" s="12">
        <v>2496</v>
      </c>
      <c r="AE102" s="12">
        <v>2514</v>
      </c>
      <c r="AF102" s="56">
        <v>2538</v>
      </c>
      <c r="AG102" s="12">
        <v>2521</v>
      </c>
      <c r="AH102" s="12">
        <v>2452</v>
      </c>
      <c r="AI102" s="12">
        <v>2461</v>
      </c>
      <c r="AJ102" s="12">
        <v>2487</v>
      </c>
      <c r="AK102" s="12">
        <v>2467</v>
      </c>
      <c r="AL102" s="12">
        <v>2416</v>
      </c>
      <c r="AM102" s="12">
        <v>2394</v>
      </c>
      <c r="AN102" s="12">
        <v>2389</v>
      </c>
      <c r="AO102" s="12">
        <v>2408</v>
      </c>
      <c r="AP102" s="12">
        <v>2444</v>
      </c>
      <c r="AQ102" s="12">
        <v>2420</v>
      </c>
      <c r="AR102" s="37">
        <v>2431</v>
      </c>
      <c r="AS102" s="85">
        <v>2381</v>
      </c>
      <c r="AT102" s="73">
        <f t="shared" si="70"/>
        <v>609</v>
      </c>
      <c r="AU102" s="74">
        <f t="shared" si="71"/>
        <v>0.58557692307692299</v>
      </c>
      <c r="AV102" s="73">
        <f t="shared" si="72"/>
        <v>503</v>
      </c>
      <c r="AW102" s="74">
        <f t="shared" si="73"/>
        <v>0.30503335354760464</v>
      </c>
      <c r="AX102" s="73">
        <f t="shared" si="74"/>
        <v>215</v>
      </c>
      <c r="AY102" s="74">
        <f t="shared" si="75"/>
        <v>9.9907063197026025E-2</v>
      </c>
      <c r="AZ102" s="73">
        <f t="shared" si="76"/>
        <v>49</v>
      </c>
      <c r="BA102" s="74">
        <f t="shared" si="77"/>
        <v>2.0701309674693746E-2</v>
      </c>
      <c r="BB102" s="73">
        <f t="shared" si="78"/>
        <v>-35</v>
      </c>
      <c r="BC102" s="74">
        <f t="shared" si="79"/>
        <v>-1.448675496688745E-2</v>
      </c>
      <c r="BD102" s="40">
        <f t="shared" si="80"/>
        <v>-157</v>
      </c>
      <c r="BE102" s="46">
        <f t="shared" si="81"/>
        <v>-6.1859732072498064E-2</v>
      </c>
      <c r="BF102" s="14"/>
    </row>
    <row r="103" spans="1:58">
      <c r="A103" s="11" t="s">
        <v>90</v>
      </c>
      <c r="B103" s="37" t="s">
        <v>121</v>
      </c>
      <c r="C103" s="37">
        <v>2492</v>
      </c>
      <c r="D103" s="37">
        <v>2239</v>
      </c>
      <c r="E103" s="37">
        <v>2372</v>
      </c>
      <c r="F103" s="37">
        <v>3356</v>
      </c>
      <c r="G103" s="37">
        <v>3467</v>
      </c>
      <c r="H103" s="37">
        <v>3696</v>
      </c>
      <c r="I103" s="37">
        <v>3469</v>
      </c>
      <c r="J103" s="37">
        <v>3266</v>
      </c>
      <c r="K103" s="37">
        <v>3342</v>
      </c>
      <c r="L103" s="37">
        <v>3341</v>
      </c>
      <c r="M103" s="37">
        <v>3320</v>
      </c>
      <c r="N103" s="37">
        <v>3381</v>
      </c>
      <c r="O103" s="37">
        <v>3413</v>
      </c>
      <c r="P103" s="37">
        <v>3457</v>
      </c>
      <c r="Q103" s="37">
        <v>3568</v>
      </c>
      <c r="R103" s="12">
        <v>3738</v>
      </c>
      <c r="S103" s="12">
        <v>3810</v>
      </c>
      <c r="T103" s="12">
        <v>3691</v>
      </c>
      <c r="U103" s="12">
        <v>3794</v>
      </c>
      <c r="V103" s="12">
        <v>3940</v>
      </c>
      <c r="W103" s="12">
        <v>4045</v>
      </c>
      <c r="X103" s="12">
        <v>4180</v>
      </c>
      <c r="Y103" s="12">
        <v>4203</v>
      </c>
      <c r="Z103" s="12">
        <v>4236</v>
      </c>
      <c r="AA103" s="12">
        <v>4359</v>
      </c>
      <c r="AB103" s="12">
        <v>4476</v>
      </c>
      <c r="AC103" s="12">
        <v>4563</v>
      </c>
      <c r="AD103" s="12">
        <v>4647</v>
      </c>
      <c r="AE103" s="12">
        <v>4718</v>
      </c>
      <c r="AF103" s="12">
        <v>4749</v>
      </c>
      <c r="AG103" s="56">
        <v>4853</v>
      </c>
      <c r="AH103" s="12">
        <v>4810</v>
      </c>
      <c r="AI103" s="12">
        <v>4828</v>
      </c>
      <c r="AJ103" s="12">
        <v>4847</v>
      </c>
      <c r="AK103" s="12">
        <v>4837</v>
      </c>
      <c r="AL103" s="12">
        <v>4698</v>
      </c>
      <c r="AM103" s="12">
        <v>4552</v>
      </c>
      <c r="AN103" s="12">
        <v>4489</v>
      </c>
      <c r="AO103" s="12">
        <v>4460</v>
      </c>
      <c r="AP103" s="12">
        <v>4466</v>
      </c>
      <c r="AQ103" s="12">
        <v>4452</v>
      </c>
      <c r="AR103" s="37">
        <v>4483</v>
      </c>
      <c r="AS103" s="85">
        <v>4524</v>
      </c>
      <c r="AT103" s="73">
        <f t="shared" si="70"/>
        <v>1204</v>
      </c>
      <c r="AU103" s="74">
        <f t="shared" si="71"/>
        <v>0.48314606741573041</v>
      </c>
      <c r="AV103" s="73">
        <f t="shared" si="72"/>
        <v>42</v>
      </c>
      <c r="AW103" s="74">
        <f t="shared" si="73"/>
        <v>1.1363636363636465E-2</v>
      </c>
      <c r="AX103" s="73">
        <f t="shared" si="74"/>
        <v>738</v>
      </c>
      <c r="AY103" s="74">
        <f t="shared" si="75"/>
        <v>0.1974317817014446</v>
      </c>
      <c r="AZ103" s="73">
        <f t="shared" si="76"/>
        <v>222</v>
      </c>
      <c r="BA103" s="74">
        <f t="shared" si="77"/>
        <v>4.959785522788196E-2</v>
      </c>
      <c r="BB103" s="73">
        <f t="shared" si="78"/>
        <v>-174</v>
      </c>
      <c r="BC103" s="74">
        <f t="shared" si="79"/>
        <v>-3.703703703703709E-2</v>
      </c>
      <c r="BD103" s="40">
        <f t="shared" si="80"/>
        <v>-329</v>
      </c>
      <c r="BE103" s="46">
        <f t="shared" si="81"/>
        <v>-6.7793117659179836E-2</v>
      </c>
      <c r="BF103" s="14"/>
    </row>
    <row r="104" spans="1:58">
      <c r="A104" s="52" t="s">
        <v>91</v>
      </c>
      <c r="B104" s="53" t="s">
        <v>119</v>
      </c>
      <c r="C104" s="53">
        <v>552</v>
      </c>
      <c r="D104" s="53">
        <v>547</v>
      </c>
      <c r="E104" s="53">
        <v>570</v>
      </c>
      <c r="F104" s="53">
        <v>911</v>
      </c>
      <c r="G104" s="59">
        <v>931</v>
      </c>
      <c r="H104" s="53">
        <v>879</v>
      </c>
      <c r="I104" s="53">
        <v>897</v>
      </c>
      <c r="J104" s="53">
        <v>891</v>
      </c>
      <c r="K104" s="53">
        <v>858</v>
      </c>
      <c r="L104" s="53">
        <v>910</v>
      </c>
      <c r="M104" s="53">
        <v>925</v>
      </c>
      <c r="N104" s="53">
        <v>928</v>
      </c>
      <c r="O104" s="53">
        <v>909</v>
      </c>
      <c r="P104" s="53">
        <v>910</v>
      </c>
      <c r="Q104" s="53">
        <v>880</v>
      </c>
      <c r="R104" s="54">
        <v>864</v>
      </c>
      <c r="S104" s="54">
        <v>854</v>
      </c>
      <c r="T104" s="54">
        <v>848</v>
      </c>
      <c r="U104" s="54">
        <v>869</v>
      </c>
      <c r="V104" s="54">
        <v>858</v>
      </c>
      <c r="W104" s="54">
        <v>832</v>
      </c>
      <c r="X104" s="54">
        <v>845</v>
      </c>
      <c r="Y104" s="54">
        <v>846</v>
      </c>
      <c r="Z104" s="54">
        <v>839</v>
      </c>
      <c r="AA104" s="54">
        <v>842</v>
      </c>
      <c r="AB104" s="54">
        <v>837</v>
      </c>
      <c r="AC104" s="54">
        <v>844</v>
      </c>
      <c r="AD104" s="54">
        <v>853</v>
      </c>
      <c r="AE104" s="54">
        <v>855</v>
      </c>
      <c r="AF104" s="54">
        <v>855</v>
      </c>
      <c r="AG104" s="54">
        <v>848</v>
      </c>
      <c r="AH104" s="54">
        <v>781</v>
      </c>
      <c r="AI104" s="54">
        <v>745</v>
      </c>
      <c r="AJ104" s="54">
        <v>742</v>
      </c>
      <c r="AK104" s="54">
        <v>755</v>
      </c>
      <c r="AL104" s="54">
        <v>774</v>
      </c>
      <c r="AM104" s="54">
        <v>751</v>
      </c>
      <c r="AN104" s="54">
        <v>738</v>
      </c>
      <c r="AO104" s="54">
        <v>716</v>
      </c>
      <c r="AP104" s="54">
        <v>675</v>
      </c>
      <c r="AQ104" s="54">
        <v>703</v>
      </c>
      <c r="AR104" s="37">
        <v>692</v>
      </c>
      <c r="AS104" s="85">
        <v>730</v>
      </c>
      <c r="AT104" s="73">
        <f t="shared" si="70"/>
        <v>327</v>
      </c>
      <c r="AU104" s="74">
        <f t="shared" si="71"/>
        <v>0.59239130434782616</v>
      </c>
      <c r="AV104" s="73">
        <f t="shared" si="72"/>
        <v>-15</v>
      </c>
      <c r="AW104" s="74">
        <f t="shared" si="73"/>
        <v>-1.7064846416382284E-2</v>
      </c>
      <c r="AX104" s="73">
        <f t="shared" si="74"/>
        <v>-27</v>
      </c>
      <c r="AY104" s="74">
        <f t="shared" si="75"/>
        <v>-3.125E-2</v>
      </c>
      <c r="AZ104" s="73">
        <f t="shared" si="76"/>
        <v>-63</v>
      </c>
      <c r="BA104" s="74">
        <f t="shared" si="77"/>
        <v>-7.5268817204301119E-2</v>
      </c>
      <c r="BB104" s="73">
        <f t="shared" si="78"/>
        <v>-44</v>
      </c>
      <c r="BC104" s="74">
        <f t="shared" si="79"/>
        <v>-5.6847545219638196E-2</v>
      </c>
      <c r="BD104" s="40">
        <f t="shared" si="80"/>
        <v>-201</v>
      </c>
      <c r="BE104" s="46">
        <f t="shared" si="81"/>
        <v>-0.21589688506981741</v>
      </c>
      <c r="BF104" s="14"/>
    </row>
    <row r="105" spans="1:58">
      <c r="A105" s="52" t="s">
        <v>92</v>
      </c>
      <c r="B105" s="53" t="s">
        <v>121</v>
      </c>
      <c r="C105" s="53">
        <v>21160</v>
      </c>
      <c r="D105" s="53">
        <v>20652</v>
      </c>
      <c r="E105" s="53">
        <v>20397</v>
      </c>
      <c r="F105" s="53">
        <v>24451</v>
      </c>
      <c r="G105" s="53">
        <v>26843</v>
      </c>
      <c r="H105" s="53">
        <v>26210</v>
      </c>
      <c r="I105" s="53">
        <v>25884</v>
      </c>
      <c r="J105" s="53">
        <v>24262</v>
      </c>
      <c r="K105" s="53">
        <v>24215</v>
      </c>
      <c r="L105" s="53">
        <v>24022</v>
      </c>
      <c r="M105" s="53">
        <v>23234</v>
      </c>
      <c r="N105" s="53">
        <v>22646</v>
      </c>
      <c r="O105" s="53">
        <v>23102</v>
      </c>
      <c r="P105" s="53">
        <v>23748</v>
      </c>
      <c r="Q105" s="53">
        <v>23925</v>
      </c>
      <c r="R105" s="54">
        <v>24584</v>
      </c>
      <c r="S105" s="54">
        <v>25202</v>
      </c>
      <c r="T105" s="54">
        <v>25564</v>
      </c>
      <c r="U105" s="54">
        <v>25515</v>
      </c>
      <c r="V105" s="54">
        <v>25547</v>
      </c>
      <c r="W105" s="54">
        <v>26106</v>
      </c>
      <c r="X105" s="54">
        <v>26859</v>
      </c>
      <c r="Y105" s="54">
        <v>27071</v>
      </c>
      <c r="Z105" s="54">
        <v>27119</v>
      </c>
      <c r="AA105" s="54">
        <v>27273</v>
      </c>
      <c r="AB105" s="54">
        <v>26657</v>
      </c>
      <c r="AC105" s="54">
        <v>27527</v>
      </c>
      <c r="AD105" s="54">
        <v>27756</v>
      </c>
      <c r="AE105" s="57">
        <v>27931</v>
      </c>
      <c r="AF105" s="54">
        <v>27878</v>
      </c>
      <c r="AG105" s="54">
        <v>27685</v>
      </c>
      <c r="AH105" s="54">
        <v>27419</v>
      </c>
      <c r="AI105" s="54">
        <v>27046</v>
      </c>
      <c r="AJ105" s="54">
        <v>27096</v>
      </c>
      <c r="AK105" s="54">
        <v>27184</v>
      </c>
      <c r="AL105" s="54">
        <v>26796</v>
      </c>
      <c r="AM105" s="54">
        <v>26161</v>
      </c>
      <c r="AN105" s="54">
        <v>25771</v>
      </c>
      <c r="AO105" s="54">
        <v>25576</v>
      </c>
      <c r="AP105" s="54">
        <v>25455</v>
      </c>
      <c r="AQ105" s="54">
        <v>25164</v>
      </c>
      <c r="AR105" s="37">
        <v>25333</v>
      </c>
      <c r="AS105" s="85">
        <v>25598</v>
      </c>
      <c r="AT105" s="73">
        <f t="shared" si="70"/>
        <v>5050</v>
      </c>
      <c r="AU105" s="74">
        <f t="shared" si="71"/>
        <v>0.2386578449905481</v>
      </c>
      <c r="AV105" s="73">
        <f t="shared" si="72"/>
        <v>-1626</v>
      </c>
      <c r="AW105" s="74">
        <f t="shared" si="73"/>
        <v>-6.2037390309042317E-2</v>
      </c>
      <c r="AX105" s="73">
        <f t="shared" si="74"/>
        <v>2073</v>
      </c>
      <c r="AY105" s="74">
        <f t="shared" si="75"/>
        <v>8.4323136999674642E-2</v>
      </c>
      <c r="AZ105" s="73">
        <f t="shared" si="76"/>
        <v>139</v>
      </c>
      <c r="BA105" s="74">
        <f t="shared" si="77"/>
        <v>5.2143902164534239E-3</v>
      </c>
      <c r="BB105" s="73">
        <f t="shared" si="78"/>
        <v>-1198</v>
      </c>
      <c r="BC105" s="74">
        <f t="shared" si="79"/>
        <v>-4.4708165397820521E-2</v>
      </c>
      <c r="BD105" s="40">
        <f t="shared" si="80"/>
        <v>-2333</v>
      </c>
      <c r="BE105" s="46">
        <f t="shared" si="81"/>
        <v>-8.3527263613905722E-2</v>
      </c>
      <c r="BF105" s="14"/>
    </row>
    <row r="106" spans="1:58">
      <c r="A106" s="52" t="s">
        <v>93</v>
      </c>
      <c r="B106" s="53" t="s">
        <v>119</v>
      </c>
      <c r="C106" s="53">
        <v>435</v>
      </c>
      <c r="D106" s="53">
        <v>431</v>
      </c>
      <c r="E106" s="53">
        <v>439</v>
      </c>
      <c r="F106" s="104" t="s">
        <v>160</v>
      </c>
      <c r="G106" s="104" t="s">
        <v>160</v>
      </c>
      <c r="H106" s="53">
        <v>385</v>
      </c>
      <c r="I106" s="53">
        <v>394</v>
      </c>
      <c r="J106" s="53">
        <v>394</v>
      </c>
      <c r="K106" s="53">
        <v>407</v>
      </c>
      <c r="L106" s="53">
        <v>419</v>
      </c>
      <c r="M106" s="53">
        <v>408</v>
      </c>
      <c r="N106" s="53">
        <v>410</v>
      </c>
      <c r="O106" s="53">
        <v>426</v>
      </c>
      <c r="P106" s="53">
        <v>424</v>
      </c>
      <c r="Q106" s="53">
        <v>439</v>
      </c>
      <c r="R106" s="54">
        <v>559</v>
      </c>
      <c r="S106" s="54">
        <v>562</v>
      </c>
      <c r="T106" s="54">
        <v>562</v>
      </c>
      <c r="U106" s="54">
        <v>584</v>
      </c>
      <c r="V106" s="54">
        <v>591</v>
      </c>
      <c r="W106" s="54">
        <v>604</v>
      </c>
      <c r="X106" s="54">
        <v>596</v>
      </c>
      <c r="Y106" s="54">
        <v>603</v>
      </c>
      <c r="Z106" s="54">
        <v>594</v>
      </c>
      <c r="AA106" s="54">
        <v>624</v>
      </c>
      <c r="AB106" s="54">
        <v>639</v>
      </c>
      <c r="AC106" s="54">
        <v>646</v>
      </c>
      <c r="AD106" s="57">
        <v>674</v>
      </c>
      <c r="AE106" s="54">
        <v>653</v>
      </c>
      <c r="AF106" s="54">
        <v>647</v>
      </c>
      <c r="AG106" s="54">
        <v>633</v>
      </c>
      <c r="AH106" s="54">
        <v>655</v>
      </c>
      <c r="AI106" s="104" t="s">
        <v>160</v>
      </c>
      <c r="AJ106" s="54">
        <v>630</v>
      </c>
      <c r="AK106" s="54">
        <v>615</v>
      </c>
      <c r="AL106" s="54">
        <v>589</v>
      </c>
      <c r="AM106" s="54">
        <v>579</v>
      </c>
      <c r="AN106" s="54">
        <v>579</v>
      </c>
      <c r="AO106" s="54">
        <v>579</v>
      </c>
      <c r="AP106" s="54">
        <v>580</v>
      </c>
      <c r="AQ106" s="54">
        <v>567</v>
      </c>
      <c r="AR106" s="37">
        <v>553</v>
      </c>
      <c r="AS106" s="85">
        <v>555</v>
      </c>
      <c r="AT106" s="73">
        <f t="shared" si="70"/>
        <v>-50</v>
      </c>
      <c r="AU106" s="74">
        <f t="shared" si="71"/>
        <v>-0.11494252873563215</v>
      </c>
      <c r="AV106" s="73">
        <f t="shared" si="72"/>
        <v>174</v>
      </c>
      <c r="AW106" s="74">
        <f t="shared" si="73"/>
        <v>0.45194805194805188</v>
      </c>
      <c r="AX106" s="73">
        <f t="shared" si="74"/>
        <v>80</v>
      </c>
      <c r="AY106" s="74">
        <f t="shared" si="75"/>
        <v>0.14311270125223619</v>
      </c>
      <c r="AZ106" s="73">
        <f t="shared" si="76"/>
        <v>-50</v>
      </c>
      <c r="BA106" s="74">
        <f t="shared" si="77"/>
        <v>-7.8247261345852914E-2</v>
      </c>
      <c r="BB106" s="73">
        <f t="shared" si="78"/>
        <v>-34</v>
      </c>
      <c r="BC106" s="74">
        <f t="shared" si="79"/>
        <v>-5.7724957555178258E-2</v>
      </c>
      <c r="BD106" s="40">
        <f t="shared" si="80"/>
        <v>-119</v>
      </c>
      <c r="BE106" s="46">
        <f t="shared" si="81"/>
        <v>-0.17655786350148372</v>
      </c>
      <c r="BF106" s="14"/>
    </row>
    <row r="107" spans="1:58">
      <c r="A107" s="11" t="s">
        <v>94</v>
      </c>
      <c r="B107" s="37" t="s">
        <v>117</v>
      </c>
      <c r="C107" s="37">
        <v>508</v>
      </c>
      <c r="D107" s="37">
        <v>521</v>
      </c>
      <c r="E107" s="37">
        <v>548</v>
      </c>
      <c r="F107" s="37">
        <v>867</v>
      </c>
      <c r="G107" s="37">
        <v>960</v>
      </c>
      <c r="H107" s="37">
        <v>996</v>
      </c>
      <c r="I107" s="37">
        <v>949</v>
      </c>
      <c r="J107" s="37">
        <v>935</v>
      </c>
      <c r="K107" s="37">
        <v>994</v>
      </c>
      <c r="L107" s="37">
        <v>1019</v>
      </c>
      <c r="M107" s="37">
        <v>1068</v>
      </c>
      <c r="N107" s="37">
        <v>1049</v>
      </c>
      <c r="O107" s="37">
        <v>1078</v>
      </c>
      <c r="P107" s="37">
        <v>1109</v>
      </c>
      <c r="Q107" s="37">
        <v>1140</v>
      </c>
      <c r="R107" s="12">
        <v>1175</v>
      </c>
      <c r="S107" s="12">
        <v>1175</v>
      </c>
      <c r="T107" s="12">
        <v>1139</v>
      </c>
      <c r="U107" s="12">
        <v>1144</v>
      </c>
      <c r="V107" s="12">
        <v>1192</v>
      </c>
      <c r="W107" s="12">
        <v>1230</v>
      </c>
      <c r="X107" s="12">
        <v>1282</v>
      </c>
      <c r="Y107" s="12">
        <v>1304</v>
      </c>
      <c r="Z107" s="12">
        <v>1306</v>
      </c>
      <c r="AA107" s="12">
        <v>1298</v>
      </c>
      <c r="AB107" s="12">
        <v>1355</v>
      </c>
      <c r="AC107" s="12">
        <v>1436</v>
      </c>
      <c r="AD107" s="12">
        <v>1490</v>
      </c>
      <c r="AE107" s="12">
        <v>1553</v>
      </c>
      <c r="AF107" s="12">
        <v>1529</v>
      </c>
      <c r="AG107" s="56">
        <v>1575</v>
      </c>
      <c r="AH107" s="12">
        <v>1557</v>
      </c>
      <c r="AI107" s="12">
        <v>1571</v>
      </c>
      <c r="AJ107" s="12">
        <v>1561</v>
      </c>
      <c r="AK107" s="12">
        <v>1530</v>
      </c>
      <c r="AL107" s="12">
        <v>1501</v>
      </c>
      <c r="AM107" s="12">
        <v>1479</v>
      </c>
      <c r="AN107" s="12">
        <v>1470</v>
      </c>
      <c r="AO107" s="12">
        <v>1455</v>
      </c>
      <c r="AP107" s="12">
        <v>1483</v>
      </c>
      <c r="AQ107" s="12">
        <v>1521</v>
      </c>
      <c r="AR107" s="37">
        <v>1499</v>
      </c>
      <c r="AS107" s="85">
        <v>1497</v>
      </c>
      <c r="AT107" s="73">
        <f t="shared" si="70"/>
        <v>488</v>
      </c>
      <c r="AU107" s="74">
        <f t="shared" si="71"/>
        <v>0.96062992125984259</v>
      </c>
      <c r="AV107" s="73">
        <f t="shared" si="72"/>
        <v>179</v>
      </c>
      <c r="AW107" s="74">
        <f t="shared" si="73"/>
        <v>0.17971887550200805</v>
      </c>
      <c r="AX107" s="73">
        <f t="shared" si="74"/>
        <v>180</v>
      </c>
      <c r="AY107" s="74">
        <f t="shared" si="75"/>
        <v>0.15319148936170213</v>
      </c>
      <c r="AZ107" s="73">
        <f t="shared" si="76"/>
        <v>146</v>
      </c>
      <c r="BA107" s="74">
        <f t="shared" si="77"/>
        <v>0.107749077490775</v>
      </c>
      <c r="BB107" s="73">
        <f t="shared" si="78"/>
        <v>-4</v>
      </c>
      <c r="BC107" s="74">
        <f t="shared" si="79"/>
        <v>-2.6648900732845204E-3</v>
      </c>
      <c r="BD107" s="40">
        <f t="shared" si="80"/>
        <v>-78</v>
      </c>
      <c r="BE107" s="46">
        <f t="shared" si="81"/>
        <v>-4.9523809523809526E-2</v>
      </c>
      <c r="BF107" s="14"/>
    </row>
    <row r="108" spans="1:58">
      <c r="A108" s="52" t="s">
        <v>95</v>
      </c>
      <c r="B108" s="53" t="s">
        <v>119</v>
      </c>
      <c r="C108" s="53">
        <v>2461</v>
      </c>
      <c r="D108" s="53">
        <v>2498</v>
      </c>
      <c r="E108" s="53">
        <v>2529</v>
      </c>
      <c r="F108" s="53">
        <v>3126</v>
      </c>
      <c r="G108" s="53">
        <v>3229</v>
      </c>
      <c r="H108" s="53">
        <v>3390</v>
      </c>
      <c r="I108" s="53">
        <v>3258</v>
      </c>
      <c r="J108" s="53">
        <v>3251</v>
      </c>
      <c r="K108" s="53">
        <v>3232</v>
      </c>
      <c r="L108" s="53">
        <v>3235</v>
      </c>
      <c r="M108" s="53">
        <v>3263</v>
      </c>
      <c r="N108" s="53">
        <v>3297</v>
      </c>
      <c r="O108" s="53">
        <v>3370</v>
      </c>
      <c r="P108" s="53">
        <v>3444</v>
      </c>
      <c r="Q108" s="53">
        <v>3456</v>
      </c>
      <c r="R108" s="54">
        <v>3507</v>
      </c>
      <c r="S108" s="54">
        <v>3553</v>
      </c>
      <c r="T108" s="54">
        <v>3643</v>
      </c>
      <c r="U108" s="54">
        <v>3771</v>
      </c>
      <c r="V108" s="54">
        <v>3846</v>
      </c>
      <c r="W108" s="54">
        <v>3871</v>
      </c>
      <c r="X108" s="54">
        <v>3930</v>
      </c>
      <c r="Y108" s="54">
        <v>3965</v>
      </c>
      <c r="Z108" s="54">
        <v>4003</v>
      </c>
      <c r="AA108" s="54">
        <v>4056</v>
      </c>
      <c r="AB108" s="54">
        <v>4191</v>
      </c>
      <c r="AC108" s="54">
        <v>4409</v>
      </c>
      <c r="AD108" s="54">
        <v>4564</v>
      </c>
      <c r="AE108" s="54">
        <v>4752</v>
      </c>
      <c r="AF108" s="57">
        <v>4847</v>
      </c>
      <c r="AG108" s="54">
        <v>4801</v>
      </c>
      <c r="AH108" s="54">
        <v>4503</v>
      </c>
      <c r="AI108" s="54">
        <v>4400</v>
      </c>
      <c r="AJ108" s="54">
        <v>4439</v>
      </c>
      <c r="AK108" s="54">
        <v>4450</v>
      </c>
      <c r="AL108" s="54">
        <v>4421</v>
      </c>
      <c r="AM108" s="54">
        <v>4337</v>
      </c>
      <c r="AN108" s="54">
        <v>4593</v>
      </c>
      <c r="AO108" s="54">
        <v>4591</v>
      </c>
      <c r="AP108" s="54">
        <v>4588</v>
      </c>
      <c r="AQ108" s="54">
        <v>4506</v>
      </c>
      <c r="AR108" s="37">
        <v>4527</v>
      </c>
      <c r="AS108" s="85">
        <v>4603</v>
      </c>
      <c r="AT108" s="73">
        <f t="shared" si="70"/>
        <v>929</v>
      </c>
      <c r="AU108" s="74">
        <f t="shared" si="71"/>
        <v>0.3774888256806177</v>
      </c>
      <c r="AV108" s="73">
        <f t="shared" si="72"/>
        <v>117</v>
      </c>
      <c r="AW108" s="74">
        <f t="shared" si="73"/>
        <v>3.4513274336283262E-2</v>
      </c>
      <c r="AX108" s="73">
        <f t="shared" si="74"/>
        <v>684</v>
      </c>
      <c r="AY108" s="74">
        <f t="shared" si="75"/>
        <v>0.19503849443969212</v>
      </c>
      <c r="AZ108" s="73">
        <f t="shared" si="76"/>
        <v>230</v>
      </c>
      <c r="BA108" s="74">
        <f t="shared" si="77"/>
        <v>5.4879503698401333E-2</v>
      </c>
      <c r="BB108" s="73">
        <f t="shared" si="78"/>
        <v>182</v>
      </c>
      <c r="BC108" s="74">
        <f t="shared" si="79"/>
        <v>4.1167156751866107E-2</v>
      </c>
      <c r="BD108" s="40">
        <f t="shared" si="80"/>
        <v>-244</v>
      </c>
      <c r="BE108" s="46">
        <f t="shared" si="81"/>
        <v>-5.0340416752630457E-2</v>
      </c>
      <c r="BF108" s="14"/>
    </row>
    <row r="109" spans="1:58">
      <c r="A109" s="11" t="s">
        <v>96</v>
      </c>
      <c r="B109" s="37" t="s">
        <v>119</v>
      </c>
      <c r="C109" s="104" t="s">
        <v>160</v>
      </c>
      <c r="D109" s="104" t="s">
        <v>160</v>
      </c>
      <c r="E109" s="104" t="s">
        <v>160</v>
      </c>
      <c r="F109" s="37">
        <v>374</v>
      </c>
      <c r="G109" s="37">
        <v>410</v>
      </c>
      <c r="H109" s="37">
        <v>466</v>
      </c>
      <c r="I109" s="37">
        <v>445</v>
      </c>
      <c r="J109" s="37">
        <v>429</v>
      </c>
      <c r="K109" s="37">
        <v>432</v>
      </c>
      <c r="L109" s="37">
        <v>437</v>
      </c>
      <c r="M109" s="37">
        <v>426</v>
      </c>
      <c r="N109" s="37">
        <v>442</v>
      </c>
      <c r="O109" s="37">
        <v>434</v>
      </c>
      <c r="P109" s="37">
        <v>446</v>
      </c>
      <c r="Q109" s="37">
        <v>455</v>
      </c>
      <c r="R109" s="12">
        <v>469</v>
      </c>
      <c r="S109" s="12">
        <v>466</v>
      </c>
      <c r="T109" s="12">
        <v>476</v>
      </c>
      <c r="U109" s="12">
        <v>488</v>
      </c>
      <c r="V109" s="12">
        <v>512</v>
      </c>
      <c r="W109" s="12">
        <v>513</v>
      </c>
      <c r="X109" s="12">
        <v>535</v>
      </c>
      <c r="Y109" s="12">
        <v>511</v>
      </c>
      <c r="Z109" s="12">
        <v>524</v>
      </c>
      <c r="AA109" s="12">
        <v>522</v>
      </c>
      <c r="AB109" s="12">
        <v>565</v>
      </c>
      <c r="AC109" s="12">
        <v>555</v>
      </c>
      <c r="AD109" s="12">
        <v>568</v>
      </c>
      <c r="AE109" s="12">
        <v>570</v>
      </c>
      <c r="AF109" s="56">
        <v>571</v>
      </c>
      <c r="AG109" s="12">
        <v>546</v>
      </c>
      <c r="AH109" s="12">
        <v>517</v>
      </c>
      <c r="AI109" s="12">
        <v>511</v>
      </c>
      <c r="AJ109" s="12">
        <v>511</v>
      </c>
      <c r="AK109" s="12">
        <v>509</v>
      </c>
      <c r="AL109" s="12">
        <v>508</v>
      </c>
      <c r="AM109" s="12">
        <v>481</v>
      </c>
      <c r="AN109" s="12">
        <v>471</v>
      </c>
      <c r="AO109" s="12">
        <v>463</v>
      </c>
      <c r="AP109" s="12">
        <v>451</v>
      </c>
      <c r="AQ109" s="12">
        <v>460</v>
      </c>
      <c r="AR109" s="37">
        <v>471</v>
      </c>
      <c r="AS109" s="85">
        <v>486</v>
      </c>
      <c r="AT109" s="73" t="e">
        <f t="shared" si="70"/>
        <v>#VALUE!</v>
      </c>
      <c r="AU109" s="74" t="e">
        <f t="shared" si="71"/>
        <v>#VALUE!</v>
      </c>
      <c r="AV109" s="73">
        <f t="shared" si="72"/>
        <v>3</v>
      </c>
      <c r="AW109" s="74">
        <f t="shared" si="73"/>
        <v>6.4377682403433667E-3</v>
      </c>
      <c r="AX109" s="73">
        <f t="shared" si="74"/>
        <v>96</v>
      </c>
      <c r="AY109" s="74">
        <f t="shared" si="75"/>
        <v>0.20469083155650325</v>
      </c>
      <c r="AZ109" s="73">
        <f t="shared" si="76"/>
        <v>-57</v>
      </c>
      <c r="BA109" s="74">
        <f t="shared" si="77"/>
        <v>-0.10088495575221235</v>
      </c>
      <c r="BB109" s="73">
        <f t="shared" si="78"/>
        <v>-22</v>
      </c>
      <c r="BC109" s="74">
        <f t="shared" si="79"/>
        <v>-4.3307086614173262E-2</v>
      </c>
      <c r="BD109" s="40">
        <f t="shared" si="80"/>
        <v>-85</v>
      </c>
      <c r="BE109" s="46">
        <f t="shared" si="81"/>
        <v>-0.14886164623467601</v>
      </c>
      <c r="BF109" s="14"/>
    </row>
    <row r="110" spans="1:58">
      <c r="A110" s="11" t="s">
        <v>97</v>
      </c>
      <c r="B110" s="37" t="s">
        <v>118</v>
      </c>
      <c r="C110" s="37">
        <v>987</v>
      </c>
      <c r="D110" s="37">
        <v>960</v>
      </c>
      <c r="E110" s="37">
        <v>971</v>
      </c>
      <c r="F110" s="37">
        <v>1288</v>
      </c>
      <c r="G110" s="37">
        <v>1264</v>
      </c>
      <c r="H110" s="37">
        <v>1393</v>
      </c>
      <c r="I110" s="37">
        <v>1311</v>
      </c>
      <c r="J110" s="37">
        <v>1264</v>
      </c>
      <c r="K110" s="37">
        <v>1287</v>
      </c>
      <c r="L110" s="37">
        <v>1365</v>
      </c>
      <c r="M110" s="37">
        <v>1397</v>
      </c>
      <c r="N110" s="37">
        <v>1454</v>
      </c>
      <c r="O110" s="37">
        <v>1515</v>
      </c>
      <c r="P110" s="37">
        <v>1640</v>
      </c>
      <c r="Q110" s="37">
        <v>1653</v>
      </c>
      <c r="R110" s="12">
        <v>1732</v>
      </c>
      <c r="S110" s="12">
        <v>1754</v>
      </c>
      <c r="T110" s="12">
        <v>1770</v>
      </c>
      <c r="U110" s="12">
        <v>1778</v>
      </c>
      <c r="V110" s="12">
        <v>1716</v>
      </c>
      <c r="W110" s="12">
        <v>1806</v>
      </c>
      <c r="X110" s="12">
        <v>1842</v>
      </c>
      <c r="Y110" s="12">
        <v>1860</v>
      </c>
      <c r="Z110" s="12">
        <v>1819</v>
      </c>
      <c r="AA110" s="12">
        <v>1848</v>
      </c>
      <c r="AB110" s="12">
        <v>1846</v>
      </c>
      <c r="AC110" s="12">
        <v>1907</v>
      </c>
      <c r="AD110" s="12">
        <v>1892</v>
      </c>
      <c r="AE110" s="12">
        <v>1937</v>
      </c>
      <c r="AF110" s="12">
        <v>1927</v>
      </c>
      <c r="AG110" s="12">
        <v>1974</v>
      </c>
      <c r="AH110" s="56">
        <v>1996</v>
      </c>
      <c r="AI110" s="12">
        <v>1932</v>
      </c>
      <c r="AJ110" s="12">
        <v>1922</v>
      </c>
      <c r="AK110" s="12">
        <v>1876</v>
      </c>
      <c r="AL110" s="12">
        <v>1873</v>
      </c>
      <c r="AM110" s="12">
        <v>1890</v>
      </c>
      <c r="AN110" s="12">
        <v>1863</v>
      </c>
      <c r="AO110" s="12">
        <v>1862</v>
      </c>
      <c r="AP110" s="12">
        <v>1909</v>
      </c>
      <c r="AQ110" s="12">
        <v>1921</v>
      </c>
      <c r="AR110" s="37">
        <v>1927</v>
      </c>
      <c r="AS110" s="85">
        <v>1941</v>
      </c>
      <c r="AT110" s="73">
        <f t="shared" si="70"/>
        <v>406</v>
      </c>
      <c r="AU110" s="74">
        <f t="shared" si="71"/>
        <v>0.41134751773049638</v>
      </c>
      <c r="AV110" s="73">
        <f t="shared" si="72"/>
        <v>339</v>
      </c>
      <c r="AW110" s="74">
        <f t="shared" si="73"/>
        <v>0.24335965541995686</v>
      </c>
      <c r="AX110" s="73">
        <f t="shared" si="74"/>
        <v>114</v>
      </c>
      <c r="AY110" s="74">
        <f t="shared" si="75"/>
        <v>6.5819861431870574E-2</v>
      </c>
      <c r="AZ110" s="73">
        <f t="shared" si="76"/>
        <v>27</v>
      </c>
      <c r="BA110" s="74">
        <f t="shared" si="77"/>
        <v>1.4626218851570894E-2</v>
      </c>
      <c r="BB110" s="73">
        <f t="shared" si="78"/>
        <v>68</v>
      </c>
      <c r="BC110" s="74">
        <f t="shared" si="79"/>
        <v>3.6305392418579885E-2</v>
      </c>
      <c r="BD110" s="40">
        <f t="shared" si="80"/>
        <v>-55</v>
      </c>
      <c r="BE110" s="46">
        <f t="shared" si="81"/>
        <v>-2.7555110220440882E-2</v>
      </c>
      <c r="BF110" s="14"/>
    </row>
    <row r="111" spans="1:58">
      <c r="A111" s="11" t="s">
        <v>98</v>
      </c>
      <c r="B111" s="37" t="s">
        <v>118</v>
      </c>
      <c r="C111" s="104" t="s">
        <v>160</v>
      </c>
      <c r="D111" s="104" t="s">
        <v>160</v>
      </c>
      <c r="E111" s="104" t="s">
        <v>160</v>
      </c>
      <c r="F111" s="104" t="s">
        <v>160</v>
      </c>
      <c r="G111" s="104" t="s">
        <v>160</v>
      </c>
      <c r="H111" s="37">
        <v>835</v>
      </c>
      <c r="I111" s="37">
        <v>854</v>
      </c>
      <c r="J111" s="37">
        <v>907</v>
      </c>
      <c r="K111" s="37">
        <v>931</v>
      </c>
      <c r="L111" s="37">
        <v>898</v>
      </c>
      <c r="M111" s="37">
        <v>882</v>
      </c>
      <c r="N111" s="37">
        <v>907</v>
      </c>
      <c r="O111" s="37">
        <v>931</v>
      </c>
      <c r="P111" s="37">
        <v>969</v>
      </c>
      <c r="Q111" s="37">
        <v>964</v>
      </c>
      <c r="R111" s="12">
        <v>975</v>
      </c>
      <c r="S111" s="12">
        <v>956</v>
      </c>
      <c r="T111" s="12">
        <v>987</v>
      </c>
      <c r="U111" s="12">
        <v>1010</v>
      </c>
      <c r="V111" s="12">
        <v>972</v>
      </c>
      <c r="W111" s="12">
        <v>1009</v>
      </c>
      <c r="X111" s="12">
        <v>1028</v>
      </c>
      <c r="Y111" s="12">
        <v>1043</v>
      </c>
      <c r="Z111" s="12">
        <v>1100</v>
      </c>
      <c r="AA111" s="12">
        <v>1129</v>
      </c>
      <c r="AB111" s="12">
        <v>1152</v>
      </c>
      <c r="AC111" s="12">
        <v>1173</v>
      </c>
      <c r="AD111" s="12">
        <v>1193</v>
      </c>
      <c r="AE111" s="12">
        <v>1212</v>
      </c>
      <c r="AF111" s="56">
        <v>1217</v>
      </c>
      <c r="AG111" s="12">
        <v>1200</v>
      </c>
      <c r="AH111" s="12">
        <v>1127</v>
      </c>
      <c r="AI111" s="12">
        <v>1107</v>
      </c>
      <c r="AJ111" s="12">
        <v>1089</v>
      </c>
      <c r="AK111" s="12">
        <v>1065</v>
      </c>
      <c r="AL111" s="12">
        <v>1068</v>
      </c>
      <c r="AM111" s="12">
        <v>1059</v>
      </c>
      <c r="AN111" s="12">
        <v>1051</v>
      </c>
      <c r="AO111" s="12">
        <v>1035</v>
      </c>
      <c r="AP111" s="12">
        <v>1006</v>
      </c>
      <c r="AQ111" s="12">
        <v>1008</v>
      </c>
      <c r="AR111" s="37">
        <v>1005</v>
      </c>
      <c r="AS111" s="85">
        <v>1000</v>
      </c>
      <c r="AT111" s="73" t="e">
        <f t="shared" si="70"/>
        <v>#VALUE!</v>
      </c>
      <c r="AU111" s="74" t="e">
        <f t="shared" si="71"/>
        <v>#VALUE!</v>
      </c>
      <c r="AV111" s="73">
        <f t="shared" si="72"/>
        <v>140</v>
      </c>
      <c r="AW111" s="74">
        <f t="shared" si="73"/>
        <v>0.16766467065868262</v>
      </c>
      <c r="AX111" s="73">
        <f t="shared" si="74"/>
        <v>177</v>
      </c>
      <c r="AY111" s="74">
        <f t="shared" si="75"/>
        <v>0.18153846153846165</v>
      </c>
      <c r="AZ111" s="73">
        <f t="shared" si="76"/>
        <v>-84</v>
      </c>
      <c r="BA111" s="74">
        <f t="shared" si="77"/>
        <v>-7.291666666666663E-2</v>
      </c>
      <c r="BB111" s="73">
        <f t="shared" si="78"/>
        <v>-68</v>
      </c>
      <c r="BC111" s="74">
        <f t="shared" si="79"/>
        <v>-6.3670411985018771E-2</v>
      </c>
      <c r="BD111" s="40">
        <f t="shared" si="80"/>
        <v>-217</v>
      </c>
      <c r="BE111" s="46">
        <f t="shared" si="81"/>
        <v>-0.17830731306491376</v>
      </c>
      <c r="BF111" s="14"/>
    </row>
    <row r="112" spans="1:58">
      <c r="A112" s="52" t="s">
        <v>99</v>
      </c>
      <c r="B112" s="53" t="s">
        <v>119</v>
      </c>
      <c r="C112" s="53">
        <v>798</v>
      </c>
      <c r="D112" s="53">
        <v>808</v>
      </c>
      <c r="E112" s="53">
        <v>813</v>
      </c>
      <c r="F112" s="53">
        <v>859</v>
      </c>
      <c r="G112" s="53">
        <v>924</v>
      </c>
      <c r="H112" s="53">
        <v>945</v>
      </c>
      <c r="I112" s="53">
        <v>994</v>
      </c>
      <c r="J112" s="53">
        <v>1045</v>
      </c>
      <c r="K112" s="53">
        <v>1160</v>
      </c>
      <c r="L112" s="53">
        <v>1212</v>
      </c>
      <c r="M112" s="53">
        <v>1240</v>
      </c>
      <c r="N112" s="53">
        <v>1277</v>
      </c>
      <c r="O112" s="53">
        <v>1252</v>
      </c>
      <c r="P112" s="53">
        <v>1259</v>
      </c>
      <c r="Q112" s="53">
        <v>1327</v>
      </c>
      <c r="R112" s="54">
        <v>1404</v>
      </c>
      <c r="S112" s="54">
        <v>1445</v>
      </c>
      <c r="T112" s="54">
        <v>1446</v>
      </c>
      <c r="U112" s="54">
        <v>1428</v>
      </c>
      <c r="V112" s="54">
        <v>1433</v>
      </c>
      <c r="W112" s="54">
        <v>1517</v>
      </c>
      <c r="X112" s="54">
        <v>1602</v>
      </c>
      <c r="Y112" s="54">
        <v>1613</v>
      </c>
      <c r="Z112" s="54">
        <v>1622</v>
      </c>
      <c r="AA112" s="54">
        <v>1605</v>
      </c>
      <c r="AB112" s="54">
        <v>1657</v>
      </c>
      <c r="AC112" s="54">
        <v>1706</v>
      </c>
      <c r="AD112" s="54">
        <v>1706</v>
      </c>
      <c r="AE112" s="54">
        <v>1755</v>
      </c>
      <c r="AF112" s="54">
        <v>1768</v>
      </c>
      <c r="AG112" s="54">
        <v>1790</v>
      </c>
      <c r="AH112" s="54">
        <v>1852</v>
      </c>
      <c r="AI112" s="54">
        <v>1832</v>
      </c>
      <c r="AJ112" s="54">
        <v>1841</v>
      </c>
      <c r="AK112" s="54">
        <v>1848</v>
      </c>
      <c r="AL112" s="57">
        <v>1865</v>
      </c>
      <c r="AM112" s="54">
        <v>1850</v>
      </c>
      <c r="AN112" s="54">
        <v>1525</v>
      </c>
      <c r="AO112" s="54">
        <v>1491</v>
      </c>
      <c r="AP112" s="54">
        <v>1460</v>
      </c>
      <c r="AQ112" s="54">
        <v>1431</v>
      </c>
      <c r="AR112" s="37">
        <v>1448</v>
      </c>
      <c r="AS112" s="85">
        <v>1491</v>
      </c>
      <c r="AT112" s="73">
        <f t="shared" si="70"/>
        <v>147</v>
      </c>
      <c r="AU112" s="74">
        <f t="shared" si="71"/>
        <v>0.18421052631578938</v>
      </c>
      <c r="AV112" s="73">
        <f t="shared" si="72"/>
        <v>459</v>
      </c>
      <c r="AW112" s="74">
        <f t="shared" si="73"/>
        <v>0.48571428571428577</v>
      </c>
      <c r="AX112" s="73">
        <f t="shared" si="74"/>
        <v>253</v>
      </c>
      <c r="AY112" s="74">
        <f t="shared" si="75"/>
        <v>0.1801994301994303</v>
      </c>
      <c r="AZ112" s="73">
        <f t="shared" si="76"/>
        <v>208</v>
      </c>
      <c r="BA112" s="74">
        <f t="shared" si="77"/>
        <v>0.12552806276403139</v>
      </c>
      <c r="BB112" s="73">
        <f t="shared" si="78"/>
        <v>-374</v>
      </c>
      <c r="BC112" s="74">
        <f t="shared" si="79"/>
        <v>-0.20053619302949066</v>
      </c>
      <c r="BD112" s="40">
        <f t="shared" si="80"/>
        <v>-374</v>
      </c>
      <c r="BE112" s="46">
        <f t="shared" si="81"/>
        <v>-0.20053619302949066</v>
      </c>
      <c r="BF112" s="14"/>
    </row>
    <row r="113" spans="1:58">
      <c r="A113" s="52" t="s">
        <v>100</v>
      </c>
      <c r="B113" s="53" t="s">
        <v>117</v>
      </c>
      <c r="C113" s="53">
        <v>1153</v>
      </c>
      <c r="D113" s="53">
        <v>1139</v>
      </c>
      <c r="E113" s="53">
        <v>1186</v>
      </c>
      <c r="F113" s="53">
        <v>1390</v>
      </c>
      <c r="G113" s="53">
        <v>1479</v>
      </c>
      <c r="H113" s="53">
        <v>1539</v>
      </c>
      <c r="I113" s="53">
        <v>1551</v>
      </c>
      <c r="J113" s="53">
        <v>1557</v>
      </c>
      <c r="K113" s="53">
        <v>1551</v>
      </c>
      <c r="L113" s="53">
        <v>1563</v>
      </c>
      <c r="M113" s="53">
        <v>1548</v>
      </c>
      <c r="N113" s="53">
        <v>1544</v>
      </c>
      <c r="O113" s="53">
        <v>1569</v>
      </c>
      <c r="P113" s="53">
        <v>1587</v>
      </c>
      <c r="Q113" s="53">
        <v>1625</v>
      </c>
      <c r="R113" s="54">
        <v>1696</v>
      </c>
      <c r="S113" s="54">
        <v>1729</v>
      </c>
      <c r="T113" s="54">
        <v>1773</v>
      </c>
      <c r="U113" s="54">
        <v>1811</v>
      </c>
      <c r="V113" s="54">
        <v>1865</v>
      </c>
      <c r="W113" s="54">
        <v>1976</v>
      </c>
      <c r="X113" s="54">
        <v>2040</v>
      </c>
      <c r="Y113" s="54">
        <v>2072</v>
      </c>
      <c r="Z113" s="54">
        <v>2115</v>
      </c>
      <c r="AA113" s="54">
        <v>2158</v>
      </c>
      <c r="AB113" s="54">
        <v>2280</v>
      </c>
      <c r="AC113" s="54">
        <v>2378</v>
      </c>
      <c r="AD113" s="54">
        <v>2485</v>
      </c>
      <c r="AE113" s="54">
        <v>2821</v>
      </c>
      <c r="AF113" s="57">
        <v>2961</v>
      </c>
      <c r="AG113" s="54">
        <v>2673</v>
      </c>
      <c r="AH113" s="54">
        <v>2627</v>
      </c>
      <c r="AI113" s="54">
        <v>2679</v>
      </c>
      <c r="AJ113" s="54">
        <v>2753</v>
      </c>
      <c r="AK113" s="54">
        <v>2704</v>
      </c>
      <c r="AL113" s="54">
        <v>2722</v>
      </c>
      <c r="AM113" s="54">
        <v>2574</v>
      </c>
      <c r="AN113" s="54">
        <v>2441</v>
      </c>
      <c r="AO113" s="54">
        <v>2425</v>
      </c>
      <c r="AP113" s="54">
        <v>2392</v>
      </c>
      <c r="AQ113" s="54">
        <v>2412</v>
      </c>
      <c r="AR113" s="37">
        <v>2447</v>
      </c>
      <c r="AS113" s="85">
        <v>2488</v>
      </c>
      <c r="AT113" s="73">
        <f t="shared" ref="AT113:AT136" si="82">H113-C113</f>
        <v>386</v>
      </c>
      <c r="AU113" s="74">
        <f t="shared" ref="AU113:AU136" si="83">H113/C113-1</f>
        <v>0.33477883781439721</v>
      </c>
      <c r="AV113" s="73">
        <f t="shared" ref="AV113:AV136" si="84">R113-H113</f>
        <v>157</v>
      </c>
      <c r="AW113" s="74">
        <f t="shared" ref="AW113:AW136" si="85">R113/H113-1</f>
        <v>0.10201429499675108</v>
      </c>
      <c r="AX113" s="73">
        <f t="shared" ref="AX113:AX136" si="86">AB113-R113</f>
        <v>584</v>
      </c>
      <c r="AY113" s="74">
        <f t="shared" ref="AY113:AY136" si="87">AB113/R113-1</f>
        <v>0.34433962264150941</v>
      </c>
      <c r="AZ113" s="73">
        <f t="shared" ref="AZ113:AZ136" si="88">AL113-AB113</f>
        <v>442</v>
      </c>
      <c r="BA113" s="74">
        <f t="shared" ref="BA113:BA136" si="89">AL113/AB113-1</f>
        <v>0.19385964912280707</v>
      </c>
      <c r="BB113" s="73">
        <f t="shared" ref="BB113:BB136" si="90">AS113-AL113</f>
        <v>-234</v>
      </c>
      <c r="BC113" s="74">
        <f t="shared" ref="BC113:BC136" si="91">AS113/AL113-1</f>
        <v>-8.5966201322556945E-2</v>
      </c>
      <c r="BD113" s="40">
        <f t="shared" ref="BD113:BD136" si="92">AS113-MAX(C113:AS113)</f>
        <v>-473</v>
      </c>
      <c r="BE113" s="46">
        <f t="shared" ref="BE113:BE136" si="93">AS113/MAX(C113:AS113)-1</f>
        <v>-0.15974332995609586</v>
      </c>
      <c r="BF113" s="14"/>
    </row>
    <row r="114" spans="1:58">
      <c r="A114" s="52" t="s">
        <v>101</v>
      </c>
      <c r="B114" s="53" t="s">
        <v>119</v>
      </c>
      <c r="C114" s="53">
        <v>889</v>
      </c>
      <c r="D114" s="53">
        <v>881</v>
      </c>
      <c r="E114" s="53">
        <v>768</v>
      </c>
      <c r="F114" s="53">
        <v>1128</v>
      </c>
      <c r="G114" s="53">
        <v>1116</v>
      </c>
      <c r="H114" s="53">
        <v>1157</v>
      </c>
      <c r="I114" s="53">
        <v>1113</v>
      </c>
      <c r="J114" s="53">
        <v>1117</v>
      </c>
      <c r="K114" s="53">
        <v>1165</v>
      </c>
      <c r="L114" s="53">
        <v>1196</v>
      </c>
      <c r="M114" s="53">
        <v>1236</v>
      </c>
      <c r="N114" s="53">
        <v>1242</v>
      </c>
      <c r="O114" s="53">
        <v>1254</v>
      </c>
      <c r="P114" s="53">
        <v>1233</v>
      </c>
      <c r="Q114" s="53">
        <v>1235</v>
      </c>
      <c r="R114" s="54">
        <v>1286</v>
      </c>
      <c r="S114" s="54">
        <v>1295</v>
      </c>
      <c r="T114" s="54">
        <v>1308</v>
      </c>
      <c r="U114" s="54">
        <v>1339</v>
      </c>
      <c r="V114" s="54">
        <v>1336</v>
      </c>
      <c r="W114" s="54">
        <v>1410</v>
      </c>
      <c r="X114" s="54">
        <v>1436</v>
      </c>
      <c r="Y114" s="54">
        <v>1456</v>
      </c>
      <c r="Z114" s="54">
        <v>1461</v>
      </c>
      <c r="AA114" s="54">
        <v>1467</v>
      </c>
      <c r="AB114" s="54">
        <v>1578</v>
      </c>
      <c r="AC114" s="54">
        <v>1624</v>
      </c>
      <c r="AD114" s="54">
        <v>1691</v>
      </c>
      <c r="AE114" s="57">
        <v>1731</v>
      </c>
      <c r="AF114" s="54">
        <v>1697</v>
      </c>
      <c r="AG114" s="54">
        <v>1677</v>
      </c>
      <c r="AH114" s="54">
        <v>1639</v>
      </c>
      <c r="AI114" s="54">
        <v>1617</v>
      </c>
      <c r="AJ114" s="54">
        <v>1605</v>
      </c>
      <c r="AK114" s="54">
        <v>1576</v>
      </c>
      <c r="AL114" s="54">
        <v>1291</v>
      </c>
      <c r="AM114" s="54">
        <v>1269</v>
      </c>
      <c r="AN114" s="54">
        <v>1275</v>
      </c>
      <c r="AO114" s="54">
        <v>1262</v>
      </c>
      <c r="AP114" s="54">
        <v>1271</v>
      </c>
      <c r="AQ114" s="54">
        <v>1285</v>
      </c>
      <c r="AR114" s="37">
        <v>1301</v>
      </c>
      <c r="AS114" s="85">
        <v>1287</v>
      </c>
      <c r="AT114" s="73">
        <f t="shared" si="82"/>
        <v>268</v>
      </c>
      <c r="AU114" s="74">
        <f t="shared" si="83"/>
        <v>0.30146231721034877</v>
      </c>
      <c r="AV114" s="73">
        <f t="shared" si="84"/>
        <v>129</v>
      </c>
      <c r="AW114" s="74">
        <f t="shared" si="85"/>
        <v>0.11149524632670693</v>
      </c>
      <c r="AX114" s="73">
        <f t="shared" si="86"/>
        <v>292</v>
      </c>
      <c r="AY114" s="74">
        <f t="shared" si="87"/>
        <v>0.22706065318818047</v>
      </c>
      <c r="AZ114" s="73">
        <f t="shared" si="88"/>
        <v>-287</v>
      </c>
      <c r="BA114" s="74">
        <f t="shared" si="89"/>
        <v>-0.18187579214195182</v>
      </c>
      <c r="BB114" s="73">
        <f t="shared" si="90"/>
        <v>-4</v>
      </c>
      <c r="BC114" s="74">
        <f t="shared" si="91"/>
        <v>-3.0983733539891034E-3</v>
      </c>
      <c r="BD114" s="40">
        <f t="shared" si="92"/>
        <v>-444</v>
      </c>
      <c r="BE114" s="46">
        <f t="shared" si="93"/>
        <v>-0.25649913344887343</v>
      </c>
      <c r="BF114" s="14"/>
    </row>
    <row r="115" spans="1:58">
      <c r="A115" s="11" t="s">
        <v>39</v>
      </c>
      <c r="B115" s="37" t="s">
        <v>46</v>
      </c>
      <c r="C115" s="37">
        <v>4046</v>
      </c>
      <c r="D115" s="37">
        <v>4439</v>
      </c>
      <c r="E115" s="37">
        <v>5433</v>
      </c>
      <c r="F115" s="37">
        <v>6311</v>
      </c>
      <c r="G115" s="37">
        <v>6003</v>
      </c>
      <c r="H115" s="37">
        <v>6095</v>
      </c>
      <c r="I115" s="37">
        <v>5966</v>
      </c>
      <c r="J115" s="37">
        <v>5545</v>
      </c>
      <c r="K115" s="37">
        <v>5437</v>
      </c>
      <c r="L115" s="37">
        <v>5517</v>
      </c>
      <c r="M115" s="37">
        <v>5546</v>
      </c>
      <c r="N115" s="37">
        <v>5615</v>
      </c>
      <c r="O115" s="37">
        <v>5646</v>
      </c>
      <c r="P115" s="37">
        <v>5740</v>
      </c>
      <c r="Q115" s="37">
        <v>5843</v>
      </c>
      <c r="R115" s="12">
        <v>5959</v>
      </c>
      <c r="S115" s="12">
        <v>6095</v>
      </c>
      <c r="T115" s="12">
        <v>6129</v>
      </c>
      <c r="U115" s="12">
        <v>6225</v>
      </c>
      <c r="V115" s="12">
        <v>6318</v>
      </c>
      <c r="W115" s="12">
        <v>6644</v>
      </c>
      <c r="X115" s="12">
        <v>6858</v>
      </c>
      <c r="Y115" s="12">
        <v>6942</v>
      </c>
      <c r="Z115" s="12">
        <v>6920</v>
      </c>
      <c r="AA115" s="12">
        <v>7036</v>
      </c>
      <c r="AB115" s="12">
        <v>7309</v>
      </c>
      <c r="AC115" s="12">
        <v>7504</v>
      </c>
      <c r="AD115" s="12">
        <v>7794</v>
      </c>
      <c r="AE115" s="12">
        <v>7848</v>
      </c>
      <c r="AF115" s="12">
        <v>7798</v>
      </c>
      <c r="AG115" s="12">
        <v>7750</v>
      </c>
      <c r="AH115" s="12">
        <v>7768</v>
      </c>
      <c r="AI115" s="12">
        <v>7900</v>
      </c>
      <c r="AJ115" s="56">
        <v>7930</v>
      </c>
      <c r="AK115" s="12">
        <v>7865</v>
      </c>
      <c r="AL115" s="12">
        <v>7748</v>
      </c>
      <c r="AM115" s="12">
        <v>7609</v>
      </c>
      <c r="AN115" s="83">
        <v>7331</v>
      </c>
      <c r="AO115" s="83">
        <v>7223</v>
      </c>
      <c r="AP115" s="83">
        <v>5941</v>
      </c>
      <c r="AQ115" s="83">
        <v>5810</v>
      </c>
      <c r="AR115" s="82">
        <v>5743</v>
      </c>
      <c r="AS115" s="86">
        <v>5727</v>
      </c>
      <c r="AT115" s="73">
        <f t="shared" si="82"/>
        <v>2049</v>
      </c>
      <c r="AU115" s="74">
        <f t="shared" si="83"/>
        <v>0.50642609985170539</v>
      </c>
      <c r="AV115" s="73">
        <f t="shared" si="84"/>
        <v>-136</v>
      </c>
      <c r="AW115" s="74">
        <f t="shared" si="85"/>
        <v>-2.2313371616078714E-2</v>
      </c>
      <c r="AX115" s="73">
        <f t="shared" si="86"/>
        <v>1350</v>
      </c>
      <c r="AY115" s="74">
        <f t="shared" si="87"/>
        <v>0.22654807853666714</v>
      </c>
      <c r="AZ115" s="73">
        <f t="shared" si="88"/>
        <v>439</v>
      </c>
      <c r="BA115" s="74">
        <f t="shared" si="89"/>
        <v>6.0062936106170417E-2</v>
      </c>
      <c r="BB115" s="73">
        <f t="shared" si="90"/>
        <v>-2021</v>
      </c>
      <c r="BC115" s="74">
        <f t="shared" si="91"/>
        <v>-0.26084150748580281</v>
      </c>
      <c r="BD115" s="40">
        <f t="shared" si="92"/>
        <v>-2203</v>
      </c>
      <c r="BE115" s="46">
        <f t="shared" si="93"/>
        <v>-0.27780580075662042</v>
      </c>
      <c r="BF115" s="14"/>
    </row>
    <row r="116" spans="1:58">
      <c r="A116" s="11" t="s">
        <v>102</v>
      </c>
      <c r="B116" s="37" t="s">
        <v>121</v>
      </c>
      <c r="C116" s="37">
        <v>1076</v>
      </c>
      <c r="D116" s="37">
        <v>1046</v>
      </c>
      <c r="E116" s="37">
        <v>1066</v>
      </c>
      <c r="F116" s="37">
        <v>1170</v>
      </c>
      <c r="G116" s="37">
        <v>1169</v>
      </c>
      <c r="H116" s="37">
        <v>1302</v>
      </c>
      <c r="I116" s="37">
        <v>1341</v>
      </c>
      <c r="J116" s="37">
        <v>1286</v>
      </c>
      <c r="K116" s="37">
        <v>1387</v>
      </c>
      <c r="L116" s="37">
        <v>1474</v>
      </c>
      <c r="M116" s="37">
        <v>1592</v>
      </c>
      <c r="N116" s="37">
        <v>1599</v>
      </c>
      <c r="O116" s="37">
        <v>1577</v>
      </c>
      <c r="P116" s="37">
        <v>1548</v>
      </c>
      <c r="Q116" s="37">
        <v>1540</v>
      </c>
      <c r="R116" s="12">
        <v>1581</v>
      </c>
      <c r="S116" s="12">
        <v>1613</v>
      </c>
      <c r="T116" s="12">
        <v>1685</v>
      </c>
      <c r="U116" s="12">
        <v>1715</v>
      </c>
      <c r="V116" s="12">
        <v>1777</v>
      </c>
      <c r="W116" s="12">
        <v>1794</v>
      </c>
      <c r="X116" s="12">
        <v>1862</v>
      </c>
      <c r="Y116" s="56">
        <v>1870</v>
      </c>
      <c r="Z116" s="12">
        <v>1788</v>
      </c>
      <c r="AA116" s="12">
        <v>1825</v>
      </c>
      <c r="AB116" s="12">
        <v>1829</v>
      </c>
      <c r="AC116" s="12">
        <v>1799</v>
      </c>
      <c r="AD116" s="12">
        <v>1806</v>
      </c>
      <c r="AE116" s="12">
        <v>1848</v>
      </c>
      <c r="AF116" s="12">
        <v>1870</v>
      </c>
      <c r="AG116" s="12">
        <v>1793</v>
      </c>
      <c r="AH116" s="12">
        <v>1704</v>
      </c>
      <c r="AI116" s="12">
        <v>1684</v>
      </c>
      <c r="AJ116" s="12">
        <v>1731</v>
      </c>
      <c r="AK116" s="12">
        <v>1755</v>
      </c>
      <c r="AL116" s="12">
        <v>1748</v>
      </c>
      <c r="AM116" s="12">
        <v>1757</v>
      </c>
      <c r="AN116" s="12">
        <v>1748</v>
      </c>
      <c r="AO116" s="12">
        <v>1728</v>
      </c>
      <c r="AP116" s="12">
        <v>1702</v>
      </c>
      <c r="AQ116" s="12">
        <v>1678</v>
      </c>
      <c r="AR116" s="37">
        <v>1682</v>
      </c>
      <c r="AS116" s="85">
        <v>1668</v>
      </c>
      <c r="AT116" s="73">
        <f t="shared" si="82"/>
        <v>226</v>
      </c>
      <c r="AU116" s="74">
        <f t="shared" si="83"/>
        <v>0.21003717472118955</v>
      </c>
      <c r="AV116" s="73">
        <f t="shared" si="84"/>
        <v>279</v>
      </c>
      <c r="AW116" s="74">
        <f t="shared" si="85"/>
        <v>0.21428571428571419</v>
      </c>
      <c r="AX116" s="73">
        <f t="shared" si="86"/>
        <v>248</v>
      </c>
      <c r="AY116" s="74">
        <f t="shared" si="87"/>
        <v>0.15686274509803932</v>
      </c>
      <c r="AZ116" s="73">
        <f t="shared" si="88"/>
        <v>-81</v>
      </c>
      <c r="BA116" s="74">
        <f t="shared" si="89"/>
        <v>-4.4286495352651722E-2</v>
      </c>
      <c r="BB116" s="73">
        <f t="shared" si="90"/>
        <v>-80</v>
      </c>
      <c r="BC116" s="74">
        <f t="shared" si="91"/>
        <v>-4.5766590389015982E-2</v>
      </c>
      <c r="BD116" s="40">
        <f t="shared" si="92"/>
        <v>-202</v>
      </c>
      <c r="BE116" s="46">
        <f t="shared" si="93"/>
        <v>-0.10802139037433156</v>
      </c>
      <c r="BF116" s="14"/>
    </row>
    <row r="117" spans="1:58">
      <c r="A117" s="11" t="s">
        <v>103</v>
      </c>
      <c r="B117" s="37" t="s">
        <v>118</v>
      </c>
      <c r="C117" s="37">
        <v>817</v>
      </c>
      <c r="D117" s="37">
        <v>811</v>
      </c>
      <c r="E117" s="37">
        <v>843</v>
      </c>
      <c r="F117" s="37">
        <v>1266</v>
      </c>
      <c r="G117" s="37">
        <v>1270</v>
      </c>
      <c r="H117" s="37">
        <v>1305</v>
      </c>
      <c r="I117" s="37">
        <v>1238</v>
      </c>
      <c r="J117" s="37">
        <v>1251</v>
      </c>
      <c r="K117" s="37">
        <v>1257</v>
      </c>
      <c r="L117" s="37">
        <v>1258</v>
      </c>
      <c r="M117" s="37">
        <v>1280</v>
      </c>
      <c r="N117" s="37">
        <v>1309</v>
      </c>
      <c r="O117" s="37">
        <v>1346</v>
      </c>
      <c r="P117" s="37">
        <v>1440</v>
      </c>
      <c r="Q117" s="37">
        <v>1454</v>
      </c>
      <c r="R117" s="12">
        <v>1492</v>
      </c>
      <c r="S117" s="12">
        <v>1518</v>
      </c>
      <c r="T117" s="12">
        <v>1638</v>
      </c>
      <c r="U117" s="12">
        <v>1733</v>
      </c>
      <c r="V117" s="12">
        <v>1758</v>
      </c>
      <c r="W117" s="12">
        <v>1796</v>
      </c>
      <c r="X117" s="12">
        <v>1827</v>
      </c>
      <c r="Y117" s="12">
        <v>1876</v>
      </c>
      <c r="Z117" s="56">
        <v>1915</v>
      </c>
      <c r="AA117" s="12">
        <v>1859</v>
      </c>
      <c r="AB117" s="12">
        <v>1798</v>
      </c>
      <c r="AC117" s="12">
        <v>1717</v>
      </c>
      <c r="AD117" s="12">
        <v>1661</v>
      </c>
      <c r="AE117" s="12">
        <v>1693</v>
      </c>
      <c r="AF117" s="12">
        <v>1688</v>
      </c>
      <c r="AG117" s="12">
        <v>1775</v>
      </c>
      <c r="AH117" s="12">
        <v>1770</v>
      </c>
      <c r="AI117" s="12">
        <v>1730</v>
      </c>
      <c r="AJ117" s="12">
        <v>1735</v>
      </c>
      <c r="AK117" s="12">
        <v>1708</v>
      </c>
      <c r="AL117" s="12">
        <v>1716</v>
      </c>
      <c r="AM117" s="12">
        <v>1703</v>
      </c>
      <c r="AN117" s="12">
        <v>1650</v>
      </c>
      <c r="AO117" s="12">
        <v>1574</v>
      </c>
      <c r="AP117" s="12">
        <v>1563</v>
      </c>
      <c r="AQ117" s="12">
        <v>1554</v>
      </c>
      <c r="AR117" s="37">
        <v>1537</v>
      </c>
      <c r="AS117" s="85">
        <v>1513</v>
      </c>
      <c r="AT117" s="73">
        <f t="shared" si="82"/>
        <v>488</v>
      </c>
      <c r="AU117" s="74">
        <f t="shared" si="83"/>
        <v>0.59730722154222771</v>
      </c>
      <c r="AV117" s="73">
        <f t="shared" si="84"/>
        <v>187</v>
      </c>
      <c r="AW117" s="74">
        <f t="shared" si="85"/>
        <v>0.14329501915708809</v>
      </c>
      <c r="AX117" s="73">
        <f t="shared" si="86"/>
        <v>306</v>
      </c>
      <c r="AY117" s="74">
        <f t="shared" si="87"/>
        <v>0.20509383378016088</v>
      </c>
      <c r="AZ117" s="73">
        <f t="shared" si="88"/>
        <v>-82</v>
      </c>
      <c r="BA117" s="74">
        <f t="shared" si="89"/>
        <v>-4.5606229143492771E-2</v>
      </c>
      <c r="BB117" s="73">
        <f t="shared" si="90"/>
        <v>-203</v>
      </c>
      <c r="BC117" s="74">
        <f t="shared" si="91"/>
        <v>-0.11829836829836826</v>
      </c>
      <c r="BD117" s="40">
        <f t="shared" si="92"/>
        <v>-402</v>
      </c>
      <c r="BE117" s="46">
        <f t="shared" si="93"/>
        <v>-0.20992167101827675</v>
      </c>
      <c r="BF117" s="14"/>
    </row>
    <row r="118" spans="1:58">
      <c r="A118" s="52" t="s">
        <v>40</v>
      </c>
      <c r="B118" s="53" t="s">
        <v>46</v>
      </c>
      <c r="C118" s="53">
        <v>3938</v>
      </c>
      <c r="D118" s="53">
        <v>3859</v>
      </c>
      <c r="E118" s="53">
        <v>3913</v>
      </c>
      <c r="F118" s="53">
        <v>4278</v>
      </c>
      <c r="G118" s="53">
        <v>4539</v>
      </c>
      <c r="H118" s="53">
        <v>4665</v>
      </c>
      <c r="I118" s="53">
        <v>4457</v>
      </c>
      <c r="J118" s="53">
        <v>4910</v>
      </c>
      <c r="K118" s="53">
        <v>4937</v>
      </c>
      <c r="L118" s="53">
        <v>5267</v>
      </c>
      <c r="M118" s="53">
        <v>5465</v>
      </c>
      <c r="N118" s="53">
        <v>5714</v>
      </c>
      <c r="O118" s="53">
        <v>5470</v>
      </c>
      <c r="P118" s="53">
        <v>5452</v>
      </c>
      <c r="Q118" s="53">
        <v>5635</v>
      </c>
      <c r="R118" s="54">
        <v>5741</v>
      </c>
      <c r="S118" s="54">
        <v>5809</v>
      </c>
      <c r="T118" s="54">
        <v>5867</v>
      </c>
      <c r="U118" s="54">
        <v>5912</v>
      </c>
      <c r="V118" s="54">
        <v>5955</v>
      </c>
      <c r="W118" s="54">
        <v>6059</v>
      </c>
      <c r="X118" s="54">
        <v>6121</v>
      </c>
      <c r="Y118" s="54">
        <v>6161</v>
      </c>
      <c r="Z118" s="54">
        <v>6292</v>
      </c>
      <c r="AA118" s="54">
        <v>6309</v>
      </c>
      <c r="AB118" s="54">
        <v>6422</v>
      </c>
      <c r="AC118" s="54">
        <v>6536</v>
      </c>
      <c r="AD118" s="57">
        <v>6690</v>
      </c>
      <c r="AE118" s="54">
        <v>6625</v>
      </c>
      <c r="AF118" s="54">
        <v>6550</v>
      </c>
      <c r="AG118" s="54">
        <v>6561</v>
      </c>
      <c r="AH118" s="54">
        <v>6380</v>
      </c>
      <c r="AI118" s="54">
        <v>6321</v>
      </c>
      <c r="AJ118" s="54">
        <v>6176</v>
      </c>
      <c r="AK118" s="54">
        <v>5985</v>
      </c>
      <c r="AL118" s="54">
        <v>5871</v>
      </c>
      <c r="AM118" s="54">
        <v>5797</v>
      </c>
      <c r="AN118" s="54">
        <v>5686</v>
      </c>
      <c r="AO118" s="54">
        <v>5686</v>
      </c>
      <c r="AP118" s="54">
        <v>5631</v>
      </c>
      <c r="AQ118" s="54">
        <v>5467</v>
      </c>
      <c r="AR118" s="37">
        <v>5404</v>
      </c>
      <c r="AS118" s="85">
        <v>5334</v>
      </c>
      <c r="AT118" s="73">
        <f t="shared" si="82"/>
        <v>727</v>
      </c>
      <c r="AU118" s="74">
        <f t="shared" si="83"/>
        <v>0.18461147790756738</v>
      </c>
      <c r="AV118" s="73">
        <f t="shared" si="84"/>
        <v>1076</v>
      </c>
      <c r="AW118" s="74">
        <f t="shared" si="85"/>
        <v>0.23065380493033216</v>
      </c>
      <c r="AX118" s="73">
        <f t="shared" si="86"/>
        <v>681</v>
      </c>
      <c r="AY118" s="74">
        <f t="shared" si="87"/>
        <v>0.11862044939905947</v>
      </c>
      <c r="AZ118" s="73">
        <f t="shared" si="88"/>
        <v>-551</v>
      </c>
      <c r="BA118" s="74">
        <f t="shared" si="89"/>
        <v>-8.5798816568047331E-2</v>
      </c>
      <c r="BB118" s="73">
        <f t="shared" si="90"/>
        <v>-537</v>
      </c>
      <c r="BC118" s="74">
        <f t="shared" si="91"/>
        <v>-9.1466530403679136E-2</v>
      </c>
      <c r="BD118" s="40">
        <f t="shared" si="92"/>
        <v>-1356</v>
      </c>
      <c r="BE118" s="46">
        <f t="shared" si="93"/>
        <v>-0.20269058295964126</v>
      </c>
      <c r="BF118" s="14"/>
    </row>
    <row r="119" spans="1:58">
      <c r="A119" s="11" t="s">
        <v>104</v>
      </c>
      <c r="B119" s="37" t="s">
        <v>119</v>
      </c>
      <c r="C119" s="37">
        <v>1627</v>
      </c>
      <c r="D119" s="37">
        <v>1692</v>
      </c>
      <c r="E119" s="37">
        <v>1698</v>
      </c>
      <c r="F119" s="37">
        <v>2196</v>
      </c>
      <c r="G119" s="37">
        <v>2282</v>
      </c>
      <c r="H119" s="37">
        <v>2289</v>
      </c>
      <c r="I119" s="37">
        <v>2297</v>
      </c>
      <c r="J119" s="37">
        <v>2302</v>
      </c>
      <c r="K119" s="37">
        <v>2343</v>
      </c>
      <c r="L119" s="37">
        <v>2392</v>
      </c>
      <c r="M119" s="37">
        <v>2445</v>
      </c>
      <c r="N119" s="37">
        <v>2491</v>
      </c>
      <c r="O119" s="37">
        <v>2478</v>
      </c>
      <c r="P119" s="37">
        <v>2463</v>
      </c>
      <c r="Q119" s="37">
        <v>2529</v>
      </c>
      <c r="R119" s="12">
        <v>2586</v>
      </c>
      <c r="S119" s="12">
        <v>2636</v>
      </c>
      <c r="T119" s="12">
        <v>2642</v>
      </c>
      <c r="U119" s="12">
        <v>2697</v>
      </c>
      <c r="V119" s="12">
        <v>2760</v>
      </c>
      <c r="W119" s="12">
        <v>2780</v>
      </c>
      <c r="X119" s="12">
        <v>2882</v>
      </c>
      <c r="Y119" s="12">
        <v>2966</v>
      </c>
      <c r="Z119" s="12">
        <v>2934</v>
      </c>
      <c r="AA119" s="12">
        <v>2953</v>
      </c>
      <c r="AB119" s="12">
        <v>3137</v>
      </c>
      <c r="AC119" s="12">
        <v>3191</v>
      </c>
      <c r="AD119" s="12">
        <v>3296</v>
      </c>
      <c r="AE119" s="12">
        <v>3288</v>
      </c>
      <c r="AF119" s="12">
        <v>3317</v>
      </c>
      <c r="AG119" s="12">
        <v>3275</v>
      </c>
      <c r="AH119" s="12">
        <v>3299</v>
      </c>
      <c r="AI119" s="12">
        <v>3324</v>
      </c>
      <c r="AJ119" s="56">
        <v>3328</v>
      </c>
      <c r="AK119" s="12">
        <v>3298</v>
      </c>
      <c r="AL119" s="12">
        <v>3259</v>
      </c>
      <c r="AM119" s="12">
        <v>3192</v>
      </c>
      <c r="AN119" s="12">
        <v>3091</v>
      </c>
      <c r="AO119" s="12">
        <v>3064</v>
      </c>
      <c r="AP119" s="12">
        <v>3078</v>
      </c>
      <c r="AQ119" s="12">
        <v>3123</v>
      </c>
      <c r="AR119" s="37">
        <v>3163</v>
      </c>
      <c r="AS119" s="85">
        <v>3169</v>
      </c>
      <c r="AT119" s="73">
        <f t="shared" si="82"/>
        <v>662</v>
      </c>
      <c r="AU119" s="74">
        <f t="shared" si="83"/>
        <v>0.40688383527965577</v>
      </c>
      <c r="AV119" s="73">
        <f t="shared" si="84"/>
        <v>297</v>
      </c>
      <c r="AW119" s="74">
        <f t="shared" si="85"/>
        <v>0.12975098296199206</v>
      </c>
      <c r="AX119" s="73">
        <f t="shared" si="86"/>
        <v>551</v>
      </c>
      <c r="AY119" s="74">
        <f t="shared" si="87"/>
        <v>0.21307037896365033</v>
      </c>
      <c r="AZ119" s="73">
        <f t="shared" si="88"/>
        <v>122</v>
      </c>
      <c r="BA119" s="74">
        <f t="shared" si="89"/>
        <v>3.8890659866114063E-2</v>
      </c>
      <c r="BB119" s="73">
        <f t="shared" si="90"/>
        <v>-90</v>
      </c>
      <c r="BC119" s="74">
        <f t="shared" si="91"/>
        <v>-2.7615833077631158E-2</v>
      </c>
      <c r="BD119" s="40">
        <f t="shared" si="92"/>
        <v>-159</v>
      </c>
      <c r="BE119" s="46">
        <f t="shared" si="93"/>
        <v>-4.7776442307692291E-2</v>
      </c>
      <c r="BF119" s="14"/>
    </row>
    <row r="120" spans="1:58">
      <c r="A120" s="11" t="s">
        <v>105</v>
      </c>
      <c r="B120" s="37" t="s">
        <v>118</v>
      </c>
      <c r="C120" s="37">
        <v>2096</v>
      </c>
      <c r="D120" s="37">
        <v>2128</v>
      </c>
      <c r="E120" s="37">
        <v>2188</v>
      </c>
      <c r="F120" s="37">
        <v>2409</v>
      </c>
      <c r="G120" s="37">
        <v>2451</v>
      </c>
      <c r="H120" s="37">
        <v>2627</v>
      </c>
      <c r="I120" s="37">
        <v>2500</v>
      </c>
      <c r="J120" s="37">
        <v>2394</v>
      </c>
      <c r="K120" s="37">
        <v>2341</v>
      </c>
      <c r="L120" s="37">
        <v>2338</v>
      </c>
      <c r="M120" s="37">
        <v>2360</v>
      </c>
      <c r="N120" s="37">
        <v>2455</v>
      </c>
      <c r="O120" s="37">
        <v>2477</v>
      </c>
      <c r="P120" s="37">
        <v>2628</v>
      </c>
      <c r="Q120" s="37">
        <v>2656</v>
      </c>
      <c r="R120" s="12">
        <v>2746</v>
      </c>
      <c r="S120" s="12">
        <v>2868</v>
      </c>
      <c r="T120" s="12">
        <v>2909</v>
      </c>
      <c r="U120" s="12">
        <v>2873</v>
      </c>
      <c r="V120" s="12">
        <v>2822</v>
      </c>
      <c r="W120" s="12">
        <v>2898</v>
      </c>
      <c r="X120" s="12">
        <v>2929</v>
      </c>
      <c r="Y120" s="12">
        <v>2988</v>
      </c>
      <c r="Z120" s="12">
        <v>3030</v>
      </c>
      <c r="AA120" s="12">
        <v>3090</v>
      </c>
      <c r="AB120" s="12">
        <v>3183</v>
      </c>
      <c r="AC120" s="12">
        <v>3260</v>
      </c>
      <c r="AD120" s="12">
        <v>3282</v>
      </c>
      <c r="AE120" s="12">
        <v>3267</v>
      </c>
      <c r="AF120" s="56">
        <v>3299</v>
      </c>
      <c r="AG120" s="12">
        <v>3173</v>
      </c>
      <c r="AH120" s="12">
        <v>3043</v>
      </c>
      <c r="AI120" s="12">
        <v>3045</v>
      </c>
      <c r="AJ120" s="12">
        <v>3057</v>
      </c>
      <c r="AK120" s="12">
        <v>2935</v>
      </c>
      <c r="AL120" s="12">
        <v>2940</v>
      </c>
      <c r="AM120" s="12">
        <v>3066</v>
      </c>
      <c r="AN120" s="12">
        <v>3066</v>
      </c>
      <c r="AO120" s="12">
        <v>3082</v>
      </c>
      <c r="AP120" s="12">
        <v>3114</v>
      </c>
      <c r="AQ120" s="12">
        <v>3019</v>
      </c>
      <c r="AR120" s="37">
        <v>2836</v>
      </c>
      <c r="AS120" s="85">
        <v>2791</v>
      </c>
      <c r="AT120" s="73">
        <f t="shared" si="82"/>
        <v>531</v>
      </c>
      <c r="AU120" s="74">
        <f t="shared" si="83"/>
        <v>0.25333969465648853</v>
      </c>
      <c r="AV120" s="73">
        <f t="shared" si="84"/>
        <v>119</v>
      </c>
      <c r="AW120" s="74">
        <f t="shared" si="85"/>
        <v>4.5298819946707258E-2</v>
      </c>
      <c r="AX120" s="73">
        <f t="shared" si="86"/>
        <v>437</v>
      </c>
      <c r="AY120" s="74">
        <f t="shared" si="87"/>
        <v>0.15914056809905319</v>
      </c>
      <c r="AZ120" s="73">
        <f t="shared" si="88"/>
        <v>-243</v>
      </c>
      <c r="BA120" s="74">
        <f t="shared" si="89"/>
        <v>-7.6343072573044291E-2</v>
      </c>
      <c r="BB120" s="73">
        <f t="shared" si="90"/>
        <v>-149</v>
      </c>
      <c r="BC120" s="74">
        <f t="shared" si="91"/>
        <v>-5.0680272108843516E-2</v>
      </c>
      <c r="BD120" s="40">
        <f t="shared" si="92"/>
        <v>-508</v>
      </c>
      <c r="BE120" s="46">
        <f t="shared" si="93"/>
        <v>-0.15398605638072138</v>
      </c>
      <c r="BF120" s="14"/>
    </row>
    <row r="121" spans="1:58">
      <c r="A121" s="11" t="s">
        <v>106</v>
      </c>
      <c r="B121" s="37" t="s">
        <v>119</v>
      </c>
      <c r="C121" s="37">
        <v>2456</v>
      </c>
      <c r="D121" s="37">
        <v>2454</v>
      </c>
      <c r="E121" s="37">
        <v>2446</v>
      </c>
      <c r="F121" s="37">
        <v>2967</v>
      </c>
      <c r="G121" s="37">
        <v>3117</v>
      </c>
      <c r="H121" s="37">
        <v>3040</v>
      </c>
      <c r="I121" s="37">
        <v>2995</v>
      </c>
      <c r="J121" s="37">
        <v>2837</v>
      </c>
      <c r="K121" s="37">
        <v>2881</v>
      </c>
      <c r="L121" s="37">
        <v>2961</v>
      </c>
      <c r="M121" s="37">
        <v>3036</v>
      </c>
      <c r="N121" s="37">
        <v>3042</v>
      </c>
      <c r="O121" s="37">
        <v>3042</v>
      </c>
      <c r="P121" s="37">
        <v>2829</v>
      </c>
      <c r="Q121" s="37">
        <v>2859</v>
      </c>
      <c r="R121" s="12">
        <v>2913</v>
      </c>
      <c r="S121" s="12">
        <v>3033</v>
      </c>
      <c r="T121" s="12">
        <v>3084</v>
      </c>
      <c r="U121" s="12">
        <v>3103</v>
      </c>
      <c r="V121" s="12">
        <v>3086</v>
      </c>
      <c r="W121" s="12">
        <v>3139</v>
      </c>
      <c r="X121" s="12">
        <v>3144</v>
      </c>
      <c r="Y121" s="12">
        <v>3127</v>
      </c>
      <c r="Z121" s="12">
        <v>3212</v>
      </c>
      <c r="AA121" s="12">
        <v>3267</v>
      </c>
      <c r="AB121" s="12">
        <v>3407</v>
      </c>
      <c r="AC121" s="12">
        <v>3508</v>
      </c>
      <c r="AD121" s="56">
        <v>3527</v>
      </c>
      <c r="AE121" s="12">
        <v>3430</v>
      </c>
      <c r="AF121" s="12">
        <v>3405</v>
      </c>
      <c r="AG121" s="12">
        <v>3364</v>
      </c>
      <c r="AH121" s="12">
        <v>3377</v>
      </c>
      <c r="AI121" s="12">
        <v>3358</v>
      </c>
      <c r="AJ121" s="12">
        <v>3445</v>
      </c>
      <c r="AK121" s="12">
        <v>3383</v>
      </c>
      <c r="AL121" s="12">
        <v>3350</v>
      </c>
      <c r="AM121" s="12">
        <v>3273</v>
      </c>
      <c r="AN121" s="12">
        <v>3207</v>
      </c>
      <c r="AO121" s="12">
        <v>3191</v>
      </c>
      <c r="AP121" s="12">
        <v>3228</v>
      </c>
      <c r="AQ121" s="12">
        <v>3246</v>
      </c>
      <c r="AR121" s="37">
        <v>3330</v>
      </c>
      <c r="AS121" s="85">
        <v>3294</v>
      </c>
      <c r="AT121" s="73">
        <f t="shared" si="82"/>
        <v>584</v>
      </c>
      <c r="AU121" s="74">
        <f t="shared" si="83"/>
        <v>0.23778501628664506</v>
      </c>
      <c r="AV121" s="73">
        <f t="shared" si="84"/>
        <v>-127</v>
      </c>
      <c r="AW121" s="74">
        <f t="shared" si="85"/>
        <v>-4.1776315789473717E-2</v>
      </c>
      <c r="AX121" s="73">
        <f t="shared" si="86"/>
        <v>494</v>
      </c>
      <c r="AY121" s="74">
        <f t="shared" si="87"/>
        <v>0.16958462066598012</v>
      </c>
      <c r="AZ121" s="73">
        <f t="shared" si="88"/>
        <v>-57</v>
      </c>
      <c r="BA121" s="74">
        <f t="shared" si="89"/>
        <v>-1.6730261226885812E-2</v>
      </c>
      <c r="BB121" s="73">
        <f t="shared" si="90"/>
        <v>-56</v>
      </c>
      <c r="BC121" s="74">
        <f t="shared" si="91"/>
        <v>-1.6716417910447756E-2</v>
      </c>
      <c r="BD121" s="40">
        <f t="shared" si="92"/>
        <v>-233</v>
      </c>
      <c r="BE121" s="46">
        <f t="shared" si="93"/>
        <v>-6.6061808902750263E-2</v>
      </c>
      <c r="BF121" s="14"/>
    </row>
    <row r="122" spans="1:58">
      <c r="A122" s="11" t="s">
        <v>107</v>
      </c>
      <c r="B122" s="37" t="s">
        <v>118</v>
      </c>
      <c r="C122" s="37">
        <v>1610</v>
      </c>
      <c r="D122" s="37">
        <v>1574</v>
      </c>
      <c r="E122" s="37">
        <v>1592</v>
      </c>
      <c r="F122" s="37">
        <v>1814</v>
      </c>
      <c r="G122" s="37">
        <v>1780</v>
      </c>
      <c r="H122" s="37">
        <v>1919</v>
      </c>
      <c r="I122" s="37">
        <v>1839</v>
      </c>
      <c r="J122" s="37">
        <v>1825</v>
      </c>
      <c r="K122" s="37">
        <v>1853</v>
      </c>
      <c r="L122" s="37">
        <v>1894</v>
      </c>
      <c r="M122" s="37">
        <v>1956</v>
      </c>
      <c r="N122" s="37">
        <v>1930</v>
      </c>
      <c r="O122" s="37">
        <v>1920</v>
      </c>
      <c r="P122" s="37">
        <v>1972</v>
      </c>
      <c r="Q122" s="37">
        <v>2029</v>
      </c>
      <c r="R122" s="12">
        <v>2132</v>
      </c>
      <c r="S122" s="12">
        <v>2168</v>
      </c>
      <c r="T122" s="12">
        <v>2224</v>
      </c>
      <c r="U122" s="12">
        <v>2234</v>
      </c>
      <c r="V122" s="12">
        <v>2279</v>
      </c>
      <c r="W122" s="12">
        <v>2322</v>
      </c>
      <c r="X122" s="12">
        <v>2407</v>
      </c>
      <c r="Y122" s="12">
        <v>2478</v>
      </c>
      <c r="Z122" s="12">
        <v>2477</v>
      </c>
      <c r="AA122" s="12">
        <v>2468</v>
      </c>
      <c r="AB122" s="12">
        <v>2536</v>
      </c>
      <c r="AC122" s="56">
        <v>2567</v>
      </c>
      <c r="AD122" s="12">
        <v>2479</v>
      </c>
      <c r="AE122" s="12">
        <v>2433</v>
      </c>
      <c r="AF122" s="12">
        <v>2426</v>
      </c>
      <c r="AG122" s="12">
        <v>2382</v>
      </c>
      <c r="AH122" s="12">
        <v>2440</v>
      </c>
      <c r="AI122" s="12">
        <v>2479</v>
      </c>
      <c r="AJ122" s="12">
        <v>2378</v>
      </c>
      <c r="AK122" s="12">
        <v>2444</v>
      </c>
      <c r="AL122" s="12">
        <v>2451</v>
      </c>
      <c r="AM122" s="12">
        <v>2382</v>
      </c>
      <c r="AN122" s="12">
        <v>2312</v>
      </c>
      <c r="AO122" s="12">
        <v>2296</v>
      </c>
      <c r="AP122" s="12">
        <v>2305</v>
      </c>
      <c r="AQ122" s="12">
        <v>2183</v>
      </c>
      <c r="AR122" s="37">
        <v>2199</v>
      </c>
      <c r="AS122" s="85">
        <v>2235</v>
      </c>
      <c r="AT122" s="73">
        <f t="shared" si="82"/>
        <v>309</v>
      </c>
      <c r="AU122" s="74">
        <f t="shared" si="83"/>
        <v>0.19192546583850922</v>
      </c>
      <c r="AV122" s="73">
        <f t="shared" si="84"/>
        <v>213</v>
      </c>
      <c r="AW122" s="74">
        <f t="shared" si="85"/>
        <v>0.11099531005732155</v>
      </c>
      <c r="AX122" s="73">
        <f t="shared" si="86"/>
        <v>404</v>
      </c>
      <c r="AY122" s="74">
        <f t="shared" si="87"/>
        <v>0.18949343339587243</v>
      </c>
      <c r="AZ122" s="73">
        <f t="shared" si="88"/>
        <v>-85</v>
      </c>
      <c r="BA122" s="74">
        <f t="shared" si="89"/>
        <v>-3.351735015772872E-2</v>
      </c>
      <c r="BB122" s="73">
        <f t="shared" si="90"/>
        <v>-216</v>
      </c>
      <c r="BC122" s="74">
        <f t="shared" si="91"/>
        <v>-8.8127294981640181E-2</v>
      </c>
      <c r="BD122" s="40">
        <f t="shared" si="92"/>
        <v>-332</v>
      </c>
      <c r="BE122" s="46">
        <f t="shared" si="93"/>
        <v>-0.12933385274639653</v>
      </c>
      <c r="BF122" s="14"/>
    </row>
    <row r="123" spans="1:58">
      <c r="A123" s="11" t="s">
        <v>108</v>
      </c>
      <c r="B123" s="37" t="s">
        <v>121</v>
      </c>
      <c r="C123" s="37">
        <v>1177</v>
      </c>
      <c r="D123" s="37">
        <v>1147</v>
      </c>
      <c r="E123" s="37">
        <v>1185</v>
      </c>
      <c r="F123" s="37">
        <v>1502</v>
      </c>
      <c r="G123" s="37">
        <v>1451</v>
      </c>
      <c r="H123" s="37">
        <v>1588</v>
      </c>
      <c r="I123" s="37">
        <v>1561</v>
      </c>
      <c r="J123" s="37">
        <v>1557</v>
      </c>
      <c r="K123" s="37">
        <v>1518</v>
      </c>
      <c r="L123" s="37">
        <v>1584</v>
      </c>
      <c r="M123" s="37">
        <v>1663</v>
      </c>
      <c r="N123" s="37">
        <v>1702</v>
      </c>
      <c r="O123" s="37">
        <v>1738</v>
      </c>
      <c r="P123" s="37">
        <v>1764</v>
      </c>
      <c r="Q123" s="37">
        <v>1777</v>
      </c>
      <c r="R123" s="12">
        <v>1840</v>
      </c>
      <c r="S123" s="12">
        <v>1865</v>
      </c>
      <c r="T123" s="12">
        <v>1904</v>
      </c>
      <c r="U123" s="12">
        <v>1929</v>
      </c>
      <c r="V123" s="12">
        <v>1978</v>
      </c>
      <c r="W123" s="12">
        <v>2012</v>
      </c>
      <c r="X123" s="12">
        <v>2078</v>
      </c>
      <c r="Y123" s="12">
        <v>2121</v>
      </c>
      <c r="Z123" s="12">
        <v>2165</v>
      </c>
      <c r="AA123" s="12">
        <v>2186</v>
      </c>
      <c r="AB123" s="12">
        <v>2285</v>
      </c>
      <c r="AC123" s="12">
        <v>2349</v>
      </c>
      <c r="AD123" s="12">
        <v>2438</v>
      </c>
      <c r="AE123" s="56">
        <v>2500</v>
      </c>
      <c r="AF123" s="12">
        <v>2453</v>
      </c>
      <c r="AG123" s="12">
        <v>2447</v>
      </c>
      <c r="AH123" s="12">
        <v>2451</v>
      </c>
      <c r="AI123" s="12">
        <v>2405</v>
      </c>
      <c r="AJ123" s="12">
        <v>2406</v>
      </c>
      <c r="AK123" s="12">
        <v>2352</v>
      </c>
      <c r="AL123" s="12">
        <v>2269</v>
      </c>
      <c r="AM123" s="12">
        <v>2196</v>
      </c>
      <c r="AN123" s="12">
        <v>2153</v>
      </c>
      <c r="AO123" s="12">
        <v>2159</v>
      </c>
      <c r="AP123" s="12">
        <v>2147</v>
      </c>
      <c r="AQ123" s="12">
        <v>2254</v>
      </c>
      <c r="AR123" s="37">
        <v>2258</v>
      </c>
      <c r="AS123" s="85">
        <v>2104</v>
      </c>
      <c r="AT123" s="73">
        <f t="shared" si="82"/>
        <v>411</v>
      </c>
      <c r="AU123" s="74">
        <f t="shared" si="83"/>
        <v>0.34919286321155485</v>
      </c>
      <c r="AV123" s="73">
        <f t="shared" si="84"/>
        <v>252</v>
      </c>
      <c r="AW123" s="74">
        <f t="shared" si="85"/>
        <v>0.15869017632241822</v>
      </c>
      <c r="AX123" s="73">
        <f t="shared" si="86"/>
        <v>445</v>
      </c>
      <c r="AY123" s="74">
        <f t="shared" si="87"/>
        <v>0.24184782608695654</v>
      </c>
      <c r="AZ123" s="73">
        <f t="shared" si="88"/>
        <v>-16</v>
      </c>
      <c r="BA123" s="74">
        <f t="shared" si="89"/>
        <v>-7.0021881838074895E-3</v>
      </c>
      <c r="BB123" s="73">
        <f t="shared" si="90"/>
        <v>-165</v>
      </c>
      <c r="BC123" s="74">
        <f t="shared" si="91"/>
        <v>-7.2719259585720564E-2</v>
      </c>
      <c r="BD123" s="40">
        <f t="shared" si="92"/>
        <v>-396</v>
      </c>
      <c r="BE123" s="46">
        <f t="shared" si="93"/>
        <v>-0.15839999999999999</v>
      </c>
      <c r="BF123" s="14"/>
    </row>
    <row r="124" spans="1:58">
      <c r="A124" s="11" t="s">
        <v>41</v>
      </c>
      <c r="B124" s="37" t="s">
        <v>46</v>
      </c>
      <c r="C124" s="37">
        <v>11022</v>
      </c>
      <c r="D124" s="37">
        <v>9120</v>
      </c>
      <c r="E124" s="37">
        <v>9478</v>
      </c>
      <c r="F124" s="37">
        <v>11976</v>
      </c>
      <c r="G124" s="37">
        <v>12166</v>
      </c>
      <c r="H124" s="37">
        <v>12661</v>
      </c>
      <c r="I124" s="37">
        <v>11948</v>
      </c>
      <c r="J124" s="37">
        <v>11685</v>
      </c>
      <c r="K124" s="37">
        <v>11592</v>
      </c>
      <c r="L124" s="37">
        <v>11405</v>
      </c>
      <c r="M124" s="37">
        <v>13846</v>
      </c>
      <c r="N124" s="37">
        <v>14227</v>
      </c>
      <c r="O124" s="37">
        <v>14538</v>
      </c>
      <c r="P124" s="37">
        <v>14741</v>
      </c>
      <c r="Q124" s="37">
        <v>14678</v>
      </c>
      <c r="R124" s="12">
        <v>14865</v>
      </c>
      <c r="S124" s="12">
        <v>14913</v>
      </c>
      <c r="T124" s="12">
        <v>15155</v>
      </c>
      <c r="U124" s="12">
        <v>15391</v>
      </c>
      <c r="V124" s="12">
        <v>15015</v>
      </c>
      <c r="W124" s="12">
        <v>14773</v>
      </c>
      <c r="X124" s="12">
        <v>15262</v>
      </c>
      <c r="Y124" s="12">
        <v>15473</v>
      </c>
      <c r="Z124" s="12">
        <v>16019</v>
      </c>
      <c r="AA124" s="12">
        <v>16306</v>
      </c>
      <c r="AB124" s="12">
        <v>16582</v>
      </c>
      <c r="AC124" s="12">
        <v>16943</v>
      </c>
      <c r="AD124" s="12">
        <v>17350</v>
      </c>
      <c r="AE124" s="12">
        <v>17386</v>
      </c>
      <c r="AF124" s="56">
        <v>17400</v>
      </c>
      <c r="AG124" s="12">
        <v>17246</v>
      </c>
      <c r="AH124" s="12">
        <v>16929</v>
      </c>
      <c r="AI124" s="12">
        <v>16861</v>
      </c>
      <c r="AJ124" s="12">
        <v>16751</v>
      </c>
      <c r="AK124" s="12">
        <v>16314</v>
      </c>
      <c r="AL124" s="12">
        <v>16431</v>
      </c>
      <c r="AM124" s="12">
        <v>16279</v>
      </c>
      <c r="AN124" s="12">
        <v>16140</v>
      </c>
      <c r="AO124" s="12">
        <v>16244</v>
      </c>
      <c r="AP124" s="12">
        <v>16286</v>
      </c>
      <c r="AQ124" s="12">
        <v>16165</v>
      </c>
      <c r="AR124" s="37">
        <v>16242</v>
      </c>
      <c r="AS124" s="85">
        <v>16495</v>
      </c>
      <c r="AT124" s="73">
        <f t="shared" si="82"/>
        <v>1639</v>
      </c>
      <c r="AU124" s="74">
        <f t="shared" si="83"/>
        <v>0.14870259481037928</v>
      </c>
      <c r="AV124" s="73">
        <f t="shared" si="84"/>
        <v>2204</v>
      </c>
      <c r="AW124" s="74">
        <f t="shared" si="85"/>
        <v>0.17407787694494914</v>
      </c>
      <c r="AX124" s="73">
        <f t="shared" si="86"/>
        <v>1717</v>
      </c>
      <c r="AY124" s="74">
        <f t="shared" si="87"/>
        <v>0.1155062226707031</v>
      </c>
      <c r="AZ124" s="73">
        <f t="shared" si="88"/>
        <v>-151</v>
      </c>
      <c r="BA124" s="74">
        <f t="shared" si="89"/>
        <v>-9.1062597997828565E-3</v>
      </c>
      <c r="BB124" s="73">
        <f t="shared" si="90"/>
        <v>64</v>
      </c>
      <c r="BC124" s="74">
        <f t="shared" si="91"/>
        <v>3.8950763800134069E-3</v>
      </c>
      <c r="BD124" s="40">
        <f t="shared" si="92"/>
        <v>-905</v>
      </c>
      <c r="BE124" s="46">
        <f t="shared" si="93"/>
        <v>-5.2011494252873547E-2</v>
      </c>
      <c r="BF124" s="14"/>
    </row>
    <row r="125" spans="1:58">
      <c r="A125" s="11" t="s">
        <v>42</v>
      </c>
      <c r="B125" s="37" t="s">
        <v>46</v>
      </c>
      <c r="C125" s="37">
        <v>16879</v>
      </c>
      <c r="D125" s="37">
        <v>16369</v>
      </c>
      <c r="E125" s="37">
        <v>16602</v>
      </c>
      <c r="F125" s="37">
        <v>19906</v>
      </c>
      <c r="G125" s="37">
        <v>19854</v>
      </c>
      <c r="H125" s="37">
        <v>20118</v>
      </c>
      <c r="I125" s="37">
        <v>19297</v>
      </c>
      <c r="J125" s="37">
        <v>19246</v>
      </c>
      <c r="K125" s="37">
        <v>18769</v>
      </c>
      <c r="L125" s="37">
        <v>18791</v>
      </c>
      <c r="M125" s="37">
        <v>18932</v>
      </c>
      <c r="N125" s="37">
        <v>19581</v>
      </c>
      <c r="O125" s="37">
        <v>19451</v>
      </c>
      <c r="P125" s="37">
        <v>19032</v>
      </c>
      <c r="Q125" s="37">
        <v>19071</v>
      </c>
      <c r="R125" s="12">
        <v>19481</v>
      </c>
      <c r="S125" s="12">
        <v>19747</v>
      </c>
      <c r="T125" s="12">
        <v>19884</v>
      </c>
      <c r="U125" s="12">
        <v>20901</v>
      </c>
      <c r="V125" s="12">
        <v>21144</v>
      </c>
      <c r="W125" s="12">
        <v>21401</v>
      </c>
      <c r="X125" s="12">
        <v>21784</v>
      </c>
      <c r="Y125" s="12">
        <v>22217</v>
      </c>
      <c r="Z125" s="12">
        <v>22544</v>
      </c>
      <c r="AA125" s="12">
        <v>22741</v>
      </c>
      <c r="AB125" s="12">
        <v>23272</v>
      </c>
      <c r="AC125" s="12">
        <v>23932</v>
      </c>
      <c r="AD125" s="12">
        <v>24182</v>
      </c>
      <c r="AE125" s="12">
        <v>24111</v>
      </c>
      <c r="AF125" s="56">
        <v>24403</v>
      </c>
      <c r="AG125" s="12">
        <v>23600</v>
      </c>
      <c r="AH125" s="12">
        <v>23933</v>
      </c>
      <c r="AI125" s="12">
        <v>24312</v>
      </c>
      <c r="AJ125" s="12">
        <v>24291</v>
      </c>
      <c r="AK125" s="12">
        <v>24096</v>
      </c>
      <c r="AL125" s="12">
        <v>23208</v>
      </c>
      <c r="AM125" s="12">
        <v>22324</v>
      </c>
      <c r="AN125" s="12">
        <v>21962</v>
      </c>
      <c r="AO125" s="12">
        <v>21522</v>
      </c>
      <c r="AP125" s="12">
        <v>21531</v>
      </c>
      <c r="AQ125" s="12">
        <v>21519</v>
      </c>
      <c r="AR125" s="37">
        <v>21706</v>
      </c>
      <c r="AS125" s="85">
        <v>21453</v>
      </c>
      <c r="AT125" s="73">
        <f t="shared" si="82"/>
        <v>3239</v>
      </c>
      <c r="AU125" s="74">
        <f t="shared" si="83"/>
        <v>0.19189525445820244</v>
      </c>
      <c r="AV125" s="73">
        <f t="shared" si="84"/>
        <v>-637</v>
      </c>
      <c r="AW125" s="74">
        <f t="shared" si="85"/>
        <v>-3.1663187195546283E-2</v>
      </c>
      <c r="AX125" s="73">
        <f t="shared" si="86"/>
        <v>3791</v>
      </c>
      <c r="AY125" s="74">
        <f t="shared" si="87"/>
        <v>0.19459986653662553</v>
      </c>
      <c r="AZ125" s="73">
        <f t="shared" si="88"/>
        <v>-64</v>
      </c>
      <c r="BA125" s="74">
        <f t="shared" si="89"/>
        <v>-2.7500859401856648E-3</v>
      </c>
      <c r="BB125" s="73">
        <f t="shared" si="90"/>
        <v>-1755</v>
      </c>
      <c r="BC125" s="74">
        <f t="shared" si="91"/>
        <v>-7.5620475698035206E-2</v>
      </c>
      <c r="BD125" s="40">
        <f t="shared" si="92"/>
        <v>-2950</v>
      </c>
      <c r="BE125" s="46">
        <f t="shared" si="93"/>
        <v>-0.12088677621603905</v>
      </c>
      <c r="BF125" s="14"/>
    </row>
    <row r="126" spans="1:58">
      <c r="A126" s="52" t="s">
        <v>43</v>
      </c>
      <c r="B126" s="53" t="s">
        <v>46</v>
      </c>
      <c r="C126" s="53">
        <v>6728</v>
      </c>
      <c r="D126" s="53">
        <v>6578</v>
      </c>
      <c r="E126" s="53">
        <v>6757</v>
      </c>
      <c r="F126" s="53">
        <v>8383</v>
      </c>
      <c r="G126" s="53">
        <v>8534</v>
      </c>
      <c r="H126" s="53">
        <v>8662</v>
      </c>
      <c r="I126" s="53">
        <v>8397</v>
      </c>
      <c r="J126" s="53">
        <v>8292</v>
      </c>
      <c r="K126" s="53">
        <v>8288</v>
      </c>
      <c r="L126" s="53">
        <v>8015</v>
      </c>
      <c r="M126" s="53">
        <v>8077</v>
      </c>
      <c r="N126" s="53">
        <v>8311</v>
      </c>
      <c r="O126" s="53">
        <v>8166</v>
      </c>
      <c r="P126" s="53">
        <v>8267</v>
      </c>
      <c r="Q126" s="53">
        <v>8250</v>
      </c>
      <c r="R126" s="54">
        <v>8393</v>
      </c>
      <c r="S126" s="54">
        <v>8441</v>
      </c>
      <c r="T126" s="54">
        <v>8553</v>
      </c>
      <c r="U126" s="54">
        <v>8605</v>
      </c>
      <c r="V126" s="54">
        <v>8717</v>
      </c>
      <c r="W126" s="54">
        <v>8890</v>
      </c>
      <c r="X126" s="54">
        <v>9093</v>
      </c>
      <c r="Y126" s="54">
        <v>9236</v>
      </c>
      <c r="Z126" s="54">
        <v>9320</v>
      </c>
      <c r="AA126" s="54">
        <v>9425</v>
      </c>
      <c r="AB126" s="54">
        <v>9719</v>
      </c>
      <c r="AC126" s="57">
        <v>9907</v>
      </c>
      <c r="AD126" s="54">
        <v>9904</v>
      </c>
      <c r="AE126" s="54">
        <v>9611</v>
      </c>
      <c r="AF126" s="54">
        <v>9349</v>
      </c>
      <c r="AG126" s="54">
        <v>8959</v>
      </c>
      <c r="AH126" s="54">
        <v>8780</v>
      </c>
      <c r="AI126" s="54">
        <v>8759</v>
      </c>
      <c r="AJ126" s="54">
        <v>8625</v>
      </c>
      <c r="AK126" s="54">
        <v>8499</v>
      </c>
      <c r="AL126" s="54">
        <v>8374</v>
      </c>
      <c r="AM126" s="54">
        <v>8324</v>
      </c>
      <c r="AN126" s="54">
        <v>8231</v>
      </c>
      <c r="AO126" s="54">
        <v>8163</v>
      </c>
      <c r="AP126" s="54">
        <v>8179</v>
      </c>
      <c r="AQ126" s="54">
        <v>8062</v>
      </c>
      <c r="AR126" s="37">
        <v>8065</v>
      </c>
      <c r="AS126" s="85">
        <v>8105</v>
      </c>
      <c r="AT126" s="73">
        <f t="shared" si="82"/>
        <v>1934</v>
      </c>
      <c r="AU126" s="74">
        <f t="shared" si="83"/>
        <v>0.28745541022592147</v>
      </c>
      <c r="AV126" s="73">
        <f t="shared" si="84"/>
        <v>-269</v>
      </c>
      <c r="AW126" s="74">
        <f t="shared" si="85"/>
        <v>-3.1055183560378619E-2</v>
      </c>
      <c r="AX126" s="73">
        <f t="shared" si="86"/>
        <v>1326</v>
      </c>
      <c r="AY126" s="74">
        <f t="shared" si="87"/>
        <v>0.1579888001906351</v>
      </c>
      <c r="AZ126" s="73">
        <f t="shared" si="88"/>
        <v>-1345</v>
      </c>
      <c r="BA126" s="74">
        <f t="shared" si="89"/>
        <v>-0.13838872311966255</v>
      </c>
      <c r="BB126" s="73">
        <f t="shared" si="90"/>
        <v>-269</v>
      </c>
      <c r="BC126" s="74">
        <f t="shared" si="91"/>
        <v>-3.2123238595653247E-2</v>
      </c>
      <c r="BD126" s="40">
        <f t="shared" si="92"/>
        <v>-1802</v>
      </c>
      <c r="BE126" s="46">
        <f t="shared" si="93"/>
        <v>-0.18189159180377512</v>
      </c>
      <c r="BF126" s="14"/>
    </row>
    <row r="127" spans="1:58">
      <c r="A127" s="11" t="s">
        <v>44</v>
      </c>
      <c r="B127" s="37" t="s">
        <v>46</v>
      </c>
      <c r="C127" s="37">
        <v>1982</v>
      </c>
      <c r="D127" s="37">
        <v>2005</v>
      </c>
      <c r="E127" s="37">
        <v>2150</v>
      </c>
      <c r="F127" s="37">
        <v>3115</v>
      </c>
      <c r="G127" s="37">
        <v>2916</v>
      </c>
      <c r="H127" s="37">
        <v>3093</v>
      </c>
      <c r="I127" s="37">
        <v>3060</v>
      </c>
      <c r="J127" s="37">
        <v>2933</v>
      </c>
      <c r="K127" s="37">
        <v>2966</v>
      </c>
      <c r="L127" s="37">
        <v>2929</v>
      </c>
      <c r="M127" s="37">
        <v>2956</v>
      </c>
      <c r="N127" s="37">
        <v>2918</v>
      </c>
      <c r="O127" s="37">
        <v>2953</v>
      </c>
      <c r="P127" s="37">
        <v>3069</v>
      </c>
      <c r="Q127" s="37">
        <v>3109</v>
      </c>
      <c r="R127" s="12">
        <v>3195</v>
      </c>
      <c r="S127" s="12">
        <v>3278</v>
      </c>
      <c r="T127" s="12">
        <v>3371</v>
      </c>
      <c r="U127" s="12">
        <v>3379</v>
      </c>
      <c r="V127" s="12">
        <v>3481</v>
      </c>
      <c r="W127" s="12">
        <v>3633</v>
      </c>
      <c r="X127" s="12">
        <v>3677</v>
      </c>
      <c r="Y127" s="12">
        <v>3816</v>
      </c>
      <c r="Z127" s="12">
        <v>3960</v>
      </c>
      <c r="AA127" s="12">
        <v>4025</v>
      </c>
      <c r="AB127" s="12">
        <v>4128</v>
      </c>
      <c r="AC127" s="12">
        <v>4167</v>
      </c>
      <c r="AD127" s="12">
        <v>4254</v>
      </c>
      <c r="AE127" s="56">
        <v>4301</v>
      </c>
      <c r="AF127" s="12">
        <v>4144</v>
      </c>
      <c r="AG127" s="12">
        <v>4013</v>
      </c>
      <c r="AH127" s="12">
        <v>4140</v>
      </c>
      <c r="AI127" s="12">
        <v>4092</v>
      </c>
      <c r="AJ127" s="12">
        <v>4113</v>
      </c>
      <c r="AK127" s="12">
        <v>4173</v>
      </c>
      <c r="AL127" s="12">
        <v>4134</v>
      </c>
      <c r="AM127" s="12">
        <v>4128</v>
      </c>
      <c r="AN127" s="12">
        <v>4145</v>
      </c>
      <c r="AO127" s="12">
        <v>4152</v>
      </c>
      <c r="AP127" s="12">
        <v>4160</v>
      </c>
      <c r="AQ127" s="12">
        <v>4247</v>
      </c>
      <c r="AR127" s="37">
        <v>4255</v>
      </c>
      <c r="AS127" s="85">
        <v>4221</v>
      </c>
      <c r="AT127" s="73">
        <f t="shared" si="82"/>
        <v>1111</v>
      </c>
      <c r="AU127" s="74">
        <f t="shared" si="83"/>
        <v>0.56054490413723501</v>
      </c>
      <c r="AV127" s="73">
        <f t="shared" si="84"/>
        <v>102</v>
      </c>
      <c r="AW127" s="74">
        <f t="shared" si="85"/>
        <v>3.2977691561590694E-2</v>
      </c>
      <c r="AX127" s="73">
        <f t="shared" si="86"/>
        <v>933</v>
      </c>
      <c r="AY127" s="74">
        <f t="shared" si="87"/>
        <v>0.29201877934272291</v>
      </c>
      <c r="AZ127" s="73">
        <f t="shared" si="88"/>
        <v>6</v>
      </c>
      <c r="BA127" s="74">
        <f t="shared" si="89"/>
        <v>1.4534883720929148E-3</v>
      </c>
      <c r="BB127" s="73">
        <f t="shared" si="90"/>
        <v>87</v>
      </c>
      <c r="BC127" s="74">
        <f t="shared" si="91"/>
        <v>2.1044992743106006E-2</v>
      </c>
      <c r="BD127" s="40">
        <f t="shared" si="92"/>
        <v>-80</v>
      </c>
      <c r="BE127" s="46">
        <f t="shared" si="93"/>
        <v>-1.8600325505696347E-2</v>
      </c>
      <c r="BF127" s="14"/>
    </row>
    <row r="128" spans="1:58">
      <c r="A128" s="11" t="s">
        <v>109</v>
      </c>
      <c r="B128" s="37" t="s">
        <v>117</v>
      </c>
      <c r="C128" s="37">
        <v>1039</v>
      </c>
      <c r="D128" s="37">
        <v>1024</v>
      </c>
      <c r="E128" s="37">
        <v>1127</v>
      </c>
      <c r="F128" s="37">
        <v>1257</v>
      </c>
      <c r="G128" s="37">
        <v>1294</v>
      </c>
      <c r="H128" s="37">
        <v>1325</v>
      </c>
      <c r="I128" s="37">
        <v>1329</v>
      </c>
      <c r="J128" s="37">
        <v>1309</v>
      </c>
      <c r="K128" s="37">
        <v>1277</v>
      </c>
      <c r="L128" s="37">
        <v>1270</v>
      </c>
      <c r="M128" s="37">
        <v>1302</v>
      </c>
      <c r="N128" s="37">
        <v>1307</v>
      </c>
      <c r="O128" s="37">
        <v>1339</v>
      </c>
      <c r="P128" s="37">
        <v>1407</v>
      </c>
      <c r="Q128" s="37">
        <v>1441</v>
      </c>
      <c r="R128" s="12">
        <v>1489</v>
      </c>
      <c r="S128" s="12">
        <v>1517</v>
      </c>
      <c r="T128" s="12">
        <v>1619</v>
      </c>
      <c r="U128" s="12">
        <v>1649</v>
      </c>
      <c r="V128" s="12">
        <v>1731</v>
      </c>
      <c r="W128" s="12">
        <v>1738</v>
      </c>
      <c r="X128" s="12">
        <v>1853</v>
      </c>
      <c r="Y128" s="12">
        <v>1949</v>
      </c>
      <c r="Z128" s="12">
        <v>2018</v>
      </c>
      <c r="AA128" s="12">
        <v>2123</v>
      </c>
      <c r="AB128" s="12">
        <v>2282</v>
      </c>
      <c r="AC128" s="12">
        <v>2375</v>
      </c>
      <c r="AD128" s="12">
        <v>2499</v>
      </c>
      <c r="AE128" s="12">
        <v>2584</v>
      </c>
      <c r="AF128" s="12">
        <v>2786</v>
      </c>
      <c r="AG128" s="12">
        <v>2677</v>
      </c>
      <c r="AH128" s="12">
        <v>2871</v>
      </c>
      <c r="AI128" s="12">
        <v>2954</v>
      </c>
      <c r="AJ128" s="12">
        <v>2893</v>
      </c>
      <c r="AK128" s="12">
        <v>2822</v>
      </c>
      <c r="AL128" s="12">
        <v>2748</v>
      </c>
      <c r="AM128" s="12">
        <v>2737</v>
      </c>
      <c r="AN128" s="12">
        <v>2678</v>
      </c>
      <c r="AO128" s="12">
        <v>2675</v>
      </c>
      <c r="AP128" s="12">
        <v>2709</v>
      </c>
      <c r="AQ128" s="12">
        <v>2851</v>
      </c>
      <c r="AR128" s="37">
        <v>2894</v>
      </c>
      <c r="AS128" s="87">
        <v>2965</v>
      </c>
      <c r="AT128" s="73">
        <f t="shared" si="82"/>
        <v>286</v>
      </c>
      <c r="AU128" s="74">
        <f t="shared" si="83"/>
        <v>0.27526467757459105</v>
      </c>
      <c r="AV128" s="73">
        <f t="shared" si="84"/>
        <v>164</v>
      </c>
      <c r="AW128" s="74">
        <f t="shared" si="85"/>
        <v>0.12377358490566048</v>
      </c>
      <c r="AX128" s="73">
        <f t="shared" si="86"/>
        <v>793</v>
      </c>
      <c r="AY128" s="74">
        <f t="shared" si="87"/>
        <v>0.53257219610476825</v>
      </c>
      <c r="AZ128" s="73">
        <f t="shared" si="88"/>
        <v>466</v>
      </c>
      <c r="BA128" s="74">
        <f t="shared" si="89"/>
        <v>0.20420683610867663</v>
      </c>
      <c r="BB128" s="73">
        <f t="shared" si="90"/>
        <v>217</v>
      </c>
      <c r="BC128" s="74">
        <f t="shared" si="91"/>
        <v>7.8966521106259124E-2</v>
      </c>
      <c r="BD128" s="40">
        <f t="shared" si="92"/>
        <v>0</v>
      </c>
      <c r="BE128" s="46">
        <f t="shared" si="93"/>
        <v>0</v>
      </c>
      <c r="BF128" s="14"/>
    </row>
    <row r="129" spans="1:58">
      <c r="A129" s="11" t="s">
        <v>110</v>
      </c>
      <c r="B129" s="37" t="s">
        <v>118</v>
      </c>
      <c r="C129" s="37">
        <v>754</v>
      </c>
      <c r="D129" s="37">
        <v>652</v>
      </c>
      <c r="E129" s="37">
        <v>767</v>
      </c>
      <c r="F129" s="37">
        <v>1008</v>
      </c>
      <c r="G129" s="37">
        <v>1025</v>
      </c>
      <c r="H129" s="37">
        <v>1034</v>
      </c>
      <c r="I129" s="37">
        <v>1018</v>
      </c>
      <c r="J129" s="37">
        <v>1003</v>
      </c>
      <c r="K129" s="37">
        <v>1016</v>
      </c>
      <c r="L129" s="37">
        <v>1031</v>
      </c>
      <c r="M129" s="37">
        <v>1049</v>
      </c>
      <c r="N129" s="37">
        <v>1080</v>
      </c>
      <c r="O129" s="37">
        <v>1107</v>
      </c>
      <c r="P129" s="37">
        <v>1153</v>
      </c>
      <c r="Q129" s="37">
        <v>1155</v>
      </c>
      <c r="R129" s="12">
        <v>1163</v>
      </c>
      <c r="S129" s="12">
        <v>1187</v>
      </c>
      <c r="T129" s="12">
        <v>1222</v>
      </c>
      <c r="U129" s="12">
        <v>1216</v>
      </c>
      <c r="V129" s="12">
        <v>1214</v>
      </c>
      <c r="W129" s="12">
        <v>1243</v>
      </c>
      <c r="X129" s="12">
        <v>1248</v>
      </c>
      <c r="Y129" s="12">
        <v>1258</v>
      </c>
      <c r="Z129" s="12">
        <v>1263</v>
      </c>
      <c r="AA129" s="12">
        <v>1265</v>
      </c>
      <c r="AB129" s="12">
        <v>1316</v>
      </c>
      <c r="AC129" s="12">
        <v>1312</v>
      </c>
      <c r="AD129" s="12">
        <v>1342</v>
      </c>
      <c r="AE129" s="12">
        <v>1352</v>
      </c>
      <c r="AF129" s="12">
        <v>1360</v>
      </c>
      <c r="AG129" s="12">
        <v>1332</v>
      </c>
      <c r="AH129" s="56">
        <v>1508</v>
      </c>
      <c r="AI129" s="12">
        <v>1386</v>
      </c>
      <c r="AJ129" s="12">
        <v>1350</v>
      </c>
      <c r="AK129" s="12">
        <v>1377</v>
      </c>
      <c r="AL129" s="12">
        <v>1379</v>
      </c>
      <c r="AM129" s="12">
        <v>1333</v>
      </c>
      <c r="AN129" s="12">
        <v>1301</v>
      </c>
      <c r="AO129" s="12">
        <v>1308</v>
      </c>
      <c r="AP129" s="12">
        <v>1289</v>
      </c>
      <c r="AQ129" s="12">
        <v>1302</v>
      </c>
      <c r="AR129" s="37">
        <v>1329</v>
      </c>
      <c r="AS129" s="85">
        <v>1377</v>
      </c>
      <c r="AT129" s="73">
        <f t="shared" si="82"/>
        <v>280</v>
      </c>
      <c r="AU129" s="74">
        <f t="shared" si="83"/>
        <v>0.37135278514588865</v>
      </c>
      <c r="AV129" s="73">
        <f t="shared" si="84"/>
        <v>129</v>
      </c>
      <c r="AW129" s="74">
        <f t="shared" si="85"/>
        <v>0.12475822050290142</v>
      </c>
      <c r="AX129" s="73">
        <f t="shared" si="86"/>
        <v>153</v>
      </c>
      <c r="AY129" s="74">
        <f t="shared" si="87"/>
        <v>0.13155631986242478</v>
      </c>
      <c r="AZ129" s="73">
        <f t="shared" si="88"/>
        <v>63</v>
      </c>
      <c r="BA129" s="74">
        <f t="shared" si="89"/>
        <v>4.7872340425531901E-2</v>
      </c>
      <c r="BB129" s="73">
        <f t="shared" si="90"/>
        <v>-2</v>
      </c>
      <c r="BC129" s="74">
        <f t="shared" si="91"/>
        <v>-1.4503263234227903E-3</v>
      </c>
      <c r="BD129" s="40">
        <f t="shared" si="92"/>
        <v>-131</v>
      </c>
      <c r="BE129" s="46">
        <f t="shared" si="93"/>
        <v>-8.6870026525198929E-2</v>
      </c>
      <c r="BF129" s="14"/>
    </row>
    <row r="130" spans="1:58">
      <c r="A130" s="52" t="s">
        <v>111</v>
      </c>
      <c r="B130" s="53" t="s">
        <v>119</v>
      </c>
      <c r="C130" s="53">
        <v>323</v>
      </c>
      <c r="D130" s="53">
        <v>384</v>
      </c>
      <c r="E130" s="53">
        <v>373</v>
      </c>
      <c r="F130" s="53">
        <v>516</v>
      </c>
      <c r="G130" s="53">
        <v>557</v>
      </c>
      <c r="H130" s="53">
        <v>575</v>
      </c>
      <c r="I130" s="53">
        <v>530</v>
      </c>
      <c r="J130" s="53">
        <v>536</v>
      </c>
      <c r="K130" s="53">
        <v>558</v>
      </c>
      <c r="L130" s="53">
        <v>570</v>
      </c>
      <c r="M130" s="53">
        <v>578</v>
      </c>
      <c r="N130" s="53">
        <v>606</v>
      </c>
      <c r="O130" s="53">
        <v>551</v>
      </c>
      <c r="P130" s="53">
        <v>546</v>
      </c>
      <c r="Q130" s="53">
        <v>577</v>
      </c>
      <c r="R130" s="93">
        <v>592</v>
      </c>
      <c r="S130" s="93">
        <v>600</v>
      </c>
      <c r="T130" s="93">
        <v>611</v>
      </c>
      <c r="U130" s="93">
        <v>607</v>
      </c>
      <c r="V130" s="93">
        <v>581</v>
      </c>
      <c r="W130" s="93">
        <v>562</v>
      </c>
      <c r="X130" s="93">
        <v>602</v>
      </c>
      <c r="Y130" s="84">
        <v>593</v>
      </c>
      <c r="Z130" s="93">
        <v>642</v>
      </c>
      <c r="AA130" s="93">
        <v>658</v>
      </c>
      <c r="AB130" s="93">
        <v>669</v>
      </c>
      <c r="AC130" s="84">
        <v>659</v>
      </c>
      <c r="AD130" s="84">
        <v>665</v>
      </c>
      <c r="AE130" s="104" t="s">
        <v>160</v>
      </c>
      <c r="AF130" s="104" t="s">
        <v>160</v>
      </c>
      <c r="AG130" s="104" t="s">
        <v>160</v>
      </c>
      <c r="AH130" s="104" t="s">
        <v>160</v>
      </c>
      <c r="AI130" s="57">
        <v>724</v>
      </c>
      <c r="AJ130" s="54">
        <v>675</v>
      </c>
      <c r="AK130" s="54">
        <v>675</v>
      </c>
      <c r="AL130" s="54">
        <v>652</v>
      </c>
      <c r="AM130" s="54">
        <v>635</v>
      </c>
      <c r="AN130" s="54">
        <v>600</v>
      </c>
      <c r="AO130" s="54">
        <v>563</v>
      </c>
      <c r="AP130" s="54">
        <v>571</v>
      </c>
      <c r="AQ130" s="54">
        <v>571</v>
      </c>
      <c r="AR130" s="37">
        <v>555</v>
      </c>
      <c r="AS130" s="85">
        <v>528</v>
      </c>
      <c r="AT130" s="73">
        <f t="shared" si="82"/>
        <v>252</v>
      </c>
      <c r="AU130" s="74">
        <f t="shared" si="83"/>
        <v>0.78018575851393179</v>
      </c>
      <c r="AV130" s="73">
        <f t="shared" si="84"/>
        <v>17</v>
      </c>
      <c r="AW130" s="74">
        <f t="shared" si="85"/>
        <v>2.9565217391304355E-2</v>
      </c>
      <c r="AX130" s="73">
        <f t="shared" si="86"/>
        <v>77</v>
      </c>
      <c r="AY130" s="74">
        <f t="shared" si="87"/>
        <v>0.13006756756756754</v>
      </c>
      <c r="AZ130" s="73">
        <f t="shared" si="88"/>
        <v>-17</v>
      </c>
      <c r="BA130" s="74">
        <f t="shared" si="89"/>
        <v>-2.5411061285500747E-2</v>
      </c>
      <c r="BB130" s="73">
        <f t="shared" si="90"/>
        <v>-124</v>
      </c>
      <c r="BC130" s="74">
        <f t="shared" si="91"/>
        <v>-0.19018404907975461</v>
      </c>
      <c r="BD130" s="40">
        <f t="shared" si="92"/>
        <v>-196</v>
      </c>
      <c r="BE130" s="46">
        <f t="shared" si="93"/>
        <v>-0.27071823204419887</v>
      </c>
      <c r="BF130" s="14"/>
    </row>
    <row r="131" spans="1:58">
      <c r="A131" s="11" t="s">
        <v>112</v>
      </c>
      <c r="B131" s="37" t="s">
        <v>120</v>
      </c>
      <c r="C131" s="37">
        <v>1993</v>
      </c>
      <c r="D131" s="37">
        <v>2039</v>
      </c>
      <c r="E131" s="37">
        <v>2111</v>
      </c>
      <c r="F131" s="37">
        <v>2785</v>
      </c>
      <c r="G131" s="37">
        <v>2863</v>
      </c>
      <c r="H131" s="37">
        <v>3054</v>
      </c>
      <c r="I131" s="37">
        <v>2960</v>
      </c>
      <c r="J131" s="37">
        <v>2846</v>
      </c>
      <c r="K131" s="37">
        <v>2901</v>
      </c>
      <c r="L131" s="37">
        <v>2874</v>
      </c>
      <c r="M131" s="37">
        <v>2957</v>
      </c>
      <c r="N131" s="37">
        <v>3064</v>
      </c>
      <c r="O131" s="37">
        <v>3112</v>
      </c>
      <c r="P131" s="37">
        <v>3136</v>
      </c>
      <c r="Q131" s="96">
        <v>3281</v>
      </c>
      <c r="R131" s="12">
        <v>3482</v>
      </c>
      <c r="S131" s="12">
        <v>3629</v>
      </c>
      <c r="T131" s="12">
        <v>3833</v>
      </c>
      <c r="U131" s="12">
        <v>3946</v>
      </c>
      <c r="V131" s="12">
        <v>4042</v>
      </c>
      <c r="W131" s="12">
        <v>4281</v>
      </c>
      <c r="X131" s="12">
        <v>4510</v>
      </c>
      <c r="Y131" s="12">
        <v>4684</v>
      </c>
      <c r="Z131" s="12">
        <v>5026</v>
      </c>
      <c r="AA131" s="12">
        <v>5093</v>
      </c>
      <c r="AB131" s="12">
        <v>5421</v>
      </c>
      <c r="AC131" s="12">
        <v>6111</v>
      </c>
      <c r="AD131" s="12">
        <v>6481</v>
      </c>
      <c r="AE131" s="12">
        <v>6724</v>
      </c>
      <c r="AF131" s="12">
        <v>6983</v>
      </c>
      <c r="AG131" s="12">
        <v>7249</v>
      </c>
      <c r="AH131" s="12">
        <v>7429</v>
      </c>
      <c r="AI131" s="12">
        <v>7650</v>
      </c>
      <c r="AJ131" s="12">
        <v>7801</v>
      </c>
      <c r="AK131" s="12">
        <v>7728</v>
      </c>
      <c r="AL131" s="12">
        <v>7698</v>
      </c>
      <c r="AM131" s="12">
        <v>7633</v>
      </c>
      <c r="AN131" s="12">
        <v>7569</v>
      </c>
      <c r="AO131" s="12">
        <v>8212</v>
      </c>
      <c r="AP131" s="12">
        <v>8237</v>
      </c>
      <c r="AQ131" s="12">
        <v>8329</v>
      </c>
      <c r="AR131" s="37">
        <v>8366</v>
      </c>
      <c r="AS131" s="87">
        <v>8452</v>
      </c>
      <c r="AT131" s="73">
        <f t="shared" si="82"/>
        <v>1061</v>
      </c>
      <c r="AU131" s="74">
        <f t="shared" si="83"/>
        <v>0.53236327145007523</v>
      </c>
      <c r="AV131" s="73">
        <f t="shared" si="84"/>
        <v>428</v>
      </c>
      <c r="AW131" s="74">
        <f t="shared" si="85"/>
        <v>0.14014407334643098</v>
      </c>
      <c r="AX131" s="73">
        <f t="shared" si="86"/>
        <v>1939</v>
      </c>
      <c r="AY131" s="74">
        <f t="shared" si="87"/>
        <v>0.55686387133831139</v>
      </c>
      <c r="AZ131" s="73">
        <f t="shared" si="88"/>
        <v>2277</v>
      </c>
      <c r="BA131" s="74">
        <f t="shared" si="89"/>
        <v>0.4200332042058661</v>
      </c>
      <c r="BB131" s="73">
        <f t="shared" si="90"/>
        <v>754</v>
      </c>
      <c r="BC131" s="74">
        <f t="shared" si="91"/>
        <v>9.7947518836061231E-2</v>
      </c>
      <c r="BD131" s="40">
        <f t="shared" si="92"/>
        <v>0</v>
      </c>
      <c r="BE131" s="46">
        <f t="shared" si="93"/>
        <v>0</v>
      </c>
      <c r="BF131" s="14"/>
    </row>
    <row r="132" spans="1:58">
      <c r="A132" s="11" t="s">
        <v>113</v>
      </c>
      <c r="B132" s="37" t="s">
        <v>119</v>
      </c>
      <c r="C132" s="37">
        <v>1716</v>
      </c>
      <c r="D132" s="37">
        <v>1603</v>
      </c>
      <c r="E132" s="37">
        <v>1608</v>
      </c>
      <c r="F132" s="37">
        <v>1870</v>
      </c>
      <c r="G132" s="37">
        <v>1973</v>
      </c>
      <c r="H132" s="37">
        <v>1961</v>
      </c>
      <c r="I132" s="37">
        <v>1956</v>
      </c>
      <c r="J132" s="37">
        <v>2144</v>
      </c>
      <c r="K132" s="37">
        <v>2223</v>
      </c>
      <c r="L132" s="37">
        <v>2312</v>
      </c>
      <c r="M132" s="37">
        <v>2407</v>
      </c>
      <c r="N132" s="37">
        <v>2449</v>
      </c>
      <c r="O132" s="37">
        <v>2473</v>
      </c>
      <c r="P132" s="37">
        <v>2425</v>
      </c>
      <c r="Q132" s="37">
        <v>2379</v>
      </c>
      <c r="R132" s="12">
        <v>2436</v>
      </c>
      <c r="S132" s="12">
        <v>2530</v>
      </c>
      <c r="T132" s="12">
        <v>2582</v>
      </c>
      <c r="U132" s="12">
        <v>2614</v>
      </c>
      <c r="V132" s="12">
        <v>2641</v>
      </c>
      <c r="W132" s="12">
        <v>2697</v>
      </c>
      <c r="X132" s="12">
        <v>2769</v>
      </c>
      <c r="Y132" s="12">
        <v>2816</v>
      </c>
      <c r="Z132" s="12">
        <v>2772</v>
      </c>
      <c r="AA132" s="12">
        <v>2789</v>
      </c>
      <c r="AB132" s="12">
        <v>2811</v>
      </c>
      <c r="AC132" s="12">
        <v>2866</v>
      </c>
      <c r="AD132" s="12">
        <v>2894</v>
      </c>
      <c r="AE132" s="56">
        <v>2928</v>
      </c>
      <c r="AF132" s="12">
        <v>2892</v>
      </c>
      <c r="AG132" s="12">
        <v>2889</v>
      </c>
      <c r="AH132" s="12">
        <v>2851</v>
      </c>
      <c r="AI132" s="12">
        <v>2814</v>
      </c>
      <c r="AJ132" s="12">
        <v>2736</v>
      </c>
      <c r="AK132" s="12">
        <v>2688</v>
      </c>
      <c r="AL132" s="12">
        <v>2627</v>
      </c>
      <c r="AM132" s="12">
        <v>2577</v>
      </c>
      <c r="AN132" s="12">
        <v>2543</v>
      </c>
      <c r="AO132" s="12">
        <v>2493</v>
      </c>
      <c r="AP132" s="12">
        <v>2515</v>
      </c>
      <c r="AQ132" s="12">
        <v>2536</v>
      </c>
      <c r="AR132" s="37">
        <v>2510</v>
      </c>
      <c r="AS132" s="85">
        <v>2492</v>
      </c>
      <c r="AT132" s="73">
        <f t="shared" si="82"/>
        <v>245</v>
      </c>
      <c r="AU132" s="74">
        <f t="shared" si="83"/>
        <v>0.14277389277389285</v>
      </c>
      <c r="AV132" s="73">
        <f t="shared" si="84"/>
        <v>475</v>
      </c>
      <c r="AW132" s="74">
        <f t="shared" si="85"/>
        <v>0.24222335543090256</v>
      </c>
      <c r="AX132" s="73">
        <f t="shared" si="86"/>
        <v>375</v>
      </c>
      <c r="AY132" s="74">
        <f t="shared" si="87"/>
        <v>0.15394088669950734</v>
      </c>
      <c r="AZ132" s="73">
        <f t="shared" si="88"/>
        <v>-184</v>
      </c>
      <c r="BA132" s="74">
        <f t="shared" si="89"/>
        <v>-6.5457132692991804E-2</v>
      </c>
      <c r="BB132" s="73">
        <f t="shared" si="90"/>
        <v>-135</v>
      </c>
      <c r="BC132" s="74">
        <f t="shared" si="91"/>
        <v>-5.138941758660065E-2</v>
      </c>
      <c r="BD132" s="40">
        <f t="shared" si="92"/>
        <v>-436</v>
      </c>
      <c r="BE132" s="46">
        <f t="shared" si="93"/>
        <v>-0.14890710382513661</v>
      </c>
      <c r="BF132" s="14"/>
    </row>
    <row r="133" spans="1:58">
      <c r="A133" s="11" t="s">
        <v>45</v>
      </c>
      <c r="B133" s="37" t="s">
        <v>46</v>
      </c>
      <c r="C133" s="37">
        <v>3238</v>
      </c>
      <c r="D133" s="37">
        <v>3371</v>
      </c>
      <c r="E133" s="37">
        <v>3330</v>
      </c>
      <c r="F133" s="37">
        <v>3675</v>
      </c>
      <c r="G133" s="37">
        <v>3744</v>
      </c>
      <c r="H133" s="37">
        <v>4002</v>
      </c>
      <c r="I133" s="37">
        <v>3913</v>
      </c>
      <c r="J133" s="37">
        <v>3807</v>
      </c>
      <c r="K133" s="37">
        <v>3830</v>
      </c>
      <c r="L133" s="37">
        <v>3884</v>
      </c>
      <c r="M133" s="37">
        <v>4058</v>
      </c>
      <c r="N133" s="37">
        <v>4188</v>
      </c>
      <c r="O133" s="37">
        <v>4150</v>
      </c>
      <c r="P133" s="37">
        <v>4356</v>
      </c>
      <c r="Q133" s="37">
        <v>4449</v>
      </c>
      <c r="R133" s="12">
        <v>4520</v>
      </c>
      <c r="S133" s="12">
        <v>4572</v>
      </c>
      <c r="T133" s="12">
        <v>4620</v>
      </c>
      <c r="U133" s="12">
        <v>4667</v>
      </c>
      <c r="V133" s="12">
        <v>4731</v>
      </c>
      <c r="W133" s="12">
        <v>4826</v>
      </c>
      <c r="X133" s="12">
        <v>4909</v>
      </c>
      <c r="Y133" s="12">
        <v>5030</v>
      </c>
      <c r="Z133" s="12">
        <v>5167</v>
      </c>
      <c r="AA133" s="12">
        <v>5198</v>
      </c>
      <c r="AB133" s="12">
        <v>5305</v>
      </c>
      <c r="AC133" s="12">
        <v>5448</v>
      </c>
      <c r="AD133" s="12">
        <v>5579</v>
      </c>
      <c r="AE133" s="12">
        <v>5645</v>
      </c>
      <c r="AF133" s="12">
        <v>5677</v>
      </c>
      <c r="AG133" s="56">
        <v>5701</v>
      </c>
      <c r="AH133" s="12">
        <v>5604</v>
      </c>
      <c r="AI133" s="12">
        <v>5624</v>
      </c>
      <c r="AJ133" s="12">
        <v>5683</v>
      </c>
      <c r="AK133" s="12">
        <v>5608</v>
      </c>
      <c r="AL133" s="12">
        <v>5558</v>
      </c>
      <c r="AM133" s="12">
        <v>5460</v>
      </c>
      <c r="AN133" s="12">
        <v>5422</v>
      </c>
      <c r="AO133" s="12">
        <v>5372</v>
      </c>
      <c r="AP133" s="12">
        <v>5351</v>
      </c>
      <c r="AQ133" s="12">
        <v>5409</v>
      </c>
      <c r="AR133" s="37">
        <v>5494</v>
      </c>
      <c r="AS133" s="85">
        <v>5613</v>
      </c>
      <c r="AT133" s="73">
        <f t="shared" si="82"/>
        <v>764</v>
      </c>
      <c r="AU133" s="74">
        <f t="shared" si="83"/>
        <v>0.23594811612106237</v>
      </c>
      <c r="AV133" s="73">
        <f t="shared" si="84"/>
        <v>518</v>
      </c>
      <c r="AW133" s="74">
        <f t="shared" si="85"/>
        <v>0.12943528235882051</v>
      </c>
      <c r="AX133" s="73">
        <f t="shared" si="86"/>
        <v>785</v>
      </c>
      <c r="AY133" s="74">
        <f t="shared" si="87"/>
        <v>0.17367256637168138</v>
      </c>
      <c r="AZ133" s="73">
        <f t="shared" si="88"/>
        <v>253</v>
      </c>
      <c r="BA133" s="74">
        <f t="shared" si="89"/>
        <v>4.7690857681432552E-2</v>
      </c>
      <c r="BB133" s="73">
        <f t="shared" si="90"/>
        <v>55</v>
      </c>
      <c r="BC133" s="74">
        <f t="shared" si="91"/>
        <v>9.8956459157970578E-3</v>
      </c>
      <c r="BD133" s="40">
        <f t="shared" si="92"/>
        <v>-88</v>
      </c>
      <c r="BE133" s="46">
        <f t="shared" si="93"/>
        <v>-1.543588844062449E-2</v>
      </c>
      <c r="BF133" s="14"/>
    </row>
    <row r="134" spans="1:58">
      <c r="A134" s="11" t="s">
        <v>114</v>
      </c>
      <c r="B134" s="37" t="s">
        <v>118</v>
      </c>
      <c r="C134" s="37">
        <v>1141</v>
      </c>
      <c r="D134" s="37">
        <v>1120</v>
      </c>
      <c r="E134" s="37">
        <v>1146</v>
      </c>
      <c r="F134" s="37">
        <v>1488</v>
      </c>
      <c r="G134" s="37">
        <v>1528</v>
      </c>
      <c r="H134" s="37">
        <v>1575</v>
      </c>
      <c r="I134" s="37">
        <v>1540</v>
      </c>
      <c r="J134" s="37">
        <v>1508</v>
      </c>
      <c r="K134" s="37">
        <v>1560</v>
      </c>
      <c r="L134" s="37">
        <v>1570</v>
      </c>
      <c r="M134" s="37">
        <v>1604</v>
      </c>
      <c r="N134" s="37">
        <v>1566</v>
      </c>
      <c r="O134" s="37">
        <v>1526</v>
      </c>
      <c r="P134" s="37">
        <v>1664</v>
      </c>
      <c r="Q134" s="37">
        <v>1659</v>
      </c>
      <c r="R134" s="12">
        <v>1691</v>
      </c>
      <c r="S134" s="12">
        <v>1717</v>
      </c>
      <c r="T134" s="12">
        <v>1799</v>
      </c>
      <c r="U134" s="12">
        <v>1828</v>
      </c>
      <c r="V134" s="12">
        <v>1895</v>
      </c>
      <c r="W134" s="12">
        <v>1875</v>
      </c>
      <c r="X134" s="12">
        <v>1878</v>
      </c>
      <c r="Y134" s="12">
        <v>1885</v>
      </c>
      <c r="Z134" s="12">
        <v>1949</v>
      </c>
      <c r="AA134" s="12">
        <v>1940</v>
      </c>
      <c r="AB134" s="12">
        <v>1961</v>
      </c>
      <c r="AC134" s="12">
        <v>1979</v>
      </c>
      <c r="AD134" s="12">
        <v>2024</v>
      </c>
      <c r="AE134" s="12">
        <v>2037</v>
      </c>
      <c r="AF134" s="12">
        <v>2013</v>
      </c>
      <c r="AG134" s="56">
        <v>2050</v>
      </c>
      <c r="AH134" s="12">
        <v>2033</v>
      </c>
      <c r="AI134" s="12">
        <v>2008</v>
      </c>
      <c r="AJ134" s="12">
        <v>2019</v>
      </c>
      <c r="AK134" s="12">
        <v>1973</v>
      </c>
      <c r="AL134" s="12">
        <v>1970</v>
      </c>
      <c r="AM134" s="12">
        <v>1973</v>
      </c>
      <c r="AN134" s="12">
        <v>1964</v>
      </c>
      <c r="AO134" s="12">
        <v>1949</v>
      </c>
      <c r="AP134" s="12">
        <v>1936</v>
      </c>
      <c r="AQ134" s="12">
        <v>1931</v>
      </c>
      <c r="AR134" s="37">
        <v>1930</v>
      </c>
      <c r="AS134" s="85">
        <v>1937</v>
      </c>
      <c r="AT134" s="73">
        <f t="shared" si="82"/>
        <v>434</v>
      </c>
      <c r="AU134" s="74">
        <f t="shared" si="83"/>
        <v>0.38036809815950923</v>
      </c>
      <c r="AV134" s="73">
        <f t="shared" si="84"/>
        <v>116</v>
      </c>
      <c r="AW134" s="74">
        <f t="shared" si="85"/>
        <v>7.3650793650793744E-2</v>
      </c>
      <c r="AX134" s="73">
        <f t="shared" si="86"/>
        <v>270</v>
      </c>
      <c r="AY134" s="74">
        <f t="shared" si="87"/>
        <v>0.15966883500887041</v>
      </c>
      <c r="AZ134" s="73">
        <f t="shared" si="88"/>
        <v>9</v>
      </c>
      <c r="BA134" s="74">
        <f t="shared" si="89"/>
        <v>4.5894951555329744E-3</v>
      </c>
      <c r="BB134" s="73">
        <f t="shared" si="90"/>
        <v>-33</v>
      </c>
      <c r="BC134" s="74">
        <f t="shared" si="91"/>
        <v>-1.6751269035533034E-2</v>
      </c>
      <c r="BD134" s="40">
        <f t="shared" si="92"/>
        <v>-113</v>
      </c>
      <c r="BE134" s="46">
        <f t="shared" si="93"/>
        <v>-5.5121951219512244E-2</v>
      </c>
      <c r="BF134" s="14"/>
    </row>
    <row r="135" spans="1:58">
      <c r="A135" s="11" t="s">
        <v>115</v>
      </c>
      <c r="B135" s="37" t="s">
        <v>118</v>
      </c>
      <c r="C135" s="37">
        <v>2631</v>
      </c>
      <c r="D135" s="37">
        <v>2659</v>
      </c>
      <c r="E135" s="37">
        <v>2691</v>
      </c>
      <c r="F135" s="37">
        <v>3675</v>
      </c>
      <c r="G135" s="37">
        <v>3737</v>
      </c>
      <c r="H135" s="37">
        <v>3953</v>
      </c>
      <c r="I135" s="37">
        <v>4041</v>
      </c>
      <c r="J135" s="37">
        <v>4111</v>
      </c>
      <c r="K135" s="37">
        <v>4193</v>
      </c>
      <c r="L135" s="37">
        <v>4314</v>
      </c>
      <c r="M135" s="37">
        <v>4408</v>
      </c>
      <c r="N135" s="37">
        <v>4545</v>
      </c>
      <c r="O135" s="37">
        <v>4809</v>
      </c>
      <c r="P135" s="37">
        <v>5017</v>
      </c>
      <c r="Q135" s="37">
        <v>5088</v>
      </c>
      <c r="R135" s="12">
        <v>5257</v>
      </c>
      <c r="S135" s="12">
        <v>5306</v>
      </c>
      <c r="T135" s="12">
        <v>5289</v>
      </c>
      <c r="U135" s="12">
        <v>5413</v>
      </c>
      <c r="V135" s="12">
        <v>5581</v>
      </c>
      <c r="W135" s="12">
        <v>5737</v>
      </c>
      <c r="X135" s="12">
        <v>5890</v>
      </c>
      <c r="Y135" s="12">
        <v>5947</v>
      </c>
      <c r="Z135" s="12">
        <v>6021</v>
      </c>
      <c r="AA135" s="12">
        <v>6068</v>
      </c>
      <c r="AB135" s="12">
        <v>6355</v>
      </c>
      <c r="AC135" s="12">
        <v>6500</v>
      </c>
      <c r="AD135" s="12">
        <v>6714</v>
      </c>
      <c r="AE135" s="12">
        <v>6749</v>
      </c>
      <c r="AF135" s="12">
        <v>6839</v>
      </c>
      <c r="AG135" s="12">
        <v>6646</v>
      </c>
      <c r="AH135" s="12">
        <v>6929</v>
      </c>
      <c r="AI135" s="12">
        <v>6982</v>
      </c>
      <c r="AJ135" s="12">
        <v>7047</v>
      </c>
      <c r="AK135" s="56">
        <v>7140</v>
      </c>
      <c r="AL135" s="12">
        <v>7065</v>
      </c>
      <c r="AM135" s="12">
        <v>6816</v>
      </c>
      <c r="AN135" s="12">
        <v>6848</v>
      </c>
      <c r="AO135" s="12">
        <v>6737</v>
      </c>
      <c r="AP135" s="12">
        <v>6694</v>
      </c>
      <c r="AQ135" s="12">
        <v>6794</v>
      </c>
      <c r="AR135" s="37">
        <v>6611</v>
      </c>
      <c r="AS135" s="85">
        <v>6636</v>
      </c>
      <c r="AT135" s="73">
        <f t="shared" si="82"/>
        <v>1322</v>
      </c>
      <c r="AU135" s="74">
        <f t="shared" si="83"/>
        <v>0.50247054351957421</v>
      </c>
      <c r="AV135" s="73">
        <f t="shared" si="84"/>
        <v>1304</v>
      </c>
      <c r="AW135" s="74">
        <f t="shared" si="85"/>
        <v>0.32987604351125732</v>
      </c>
      <c r="AX135" s="73">
        <f t="shared" si="86"/>
        <v>1098</v>
      </c>
      <c r="AY135" s="74">
        <f t="shared" si="87"/>
        <v>0.2088643713144378</v>
      </c>
      <c r="AZ135" s="73">
        <f t="shared" si="88"/>
        <v>710</v>
      </c>
      <c r="BA135" s="74">
        <f t="shared" si="89"/>
        <v>0.1117230527143982</v>
      </c>
      <c r="BB135" s="73">
        <f t="shared" si="90"/>
        <v>-429</v>
      </c>
      <c r="BC135" s="74">
        <f t="shared" si="91"/>
        <v>-6.0721868365180454E-2</v>
      </c>
      <c r="BD135" s="40">
        <f t="shared" si="92"/>
        <v>-504</v>
      </c>
      <c r="BE135" s="46">
        <f t="shared" si="93"/>
        <v>-7.0588235294117618E-2</v>
      </c>
      <c r="BF135" s="14"/>
    </row>
    <row r="136" spans="1:58">
      <c r="A136" s="52" t="s">
        <v>116</v>
      </c>
      <c r="B136" s="53" t="s">
        <v>118</v>
      </c>
      <c r="C136" s="53">
        <v>887</v>
      </c>
      <c r="D136" s="53">
        <v>924</v>
      </c>
      <c r="E136" s="53">
        <v>946</v>
      </c>
      <c r="F136" s="53">
        <v>988</v>
      </c>
      <c r="G136" s="53">
        <v>1044</v>
      </c>
      <c r="H136" s="53">
        <v>1075</v>
      </c>
      <c r="I136" s="53">
        <v>1115</v>
      </c>
      <c r="J136" s="53">
        <v>1096</v>
      </c>
      <c r="K136" s="53">
        <v>1127</v>
      </c>
      <c r="L136" s="53">
        <v>1141</v>
      </c>
      <c r="M136" s="53">
        <v>1090</v>
      </c>
      <c r="N136" s="53">
        <v>1062</v>
      </c>
      <c r="O136" s="53">
        <v>1059</v>
      </c>
      <c r="P136" s="53">
        <v>1079</v>
      </c>
      <c r="Q136" s="53">
        <v>1078</v>
      </c>
      <c r="R136" s="54">
        <v>1081</v>
      </c>
      <c r="S136" s="54">
        <v>1122</v>
      </c>
      <c r="T136" s="54">
        <v>1137</v>
      </c>
      <c r="U136" s="54">
        <v>1135</v>
      </c>
      <c r="V136" s="54">
        <v>1157</v>
      </c>
      <c r="W136" s="54">
        <v>1171</v>
      </c>
      <c r="X136" s="54">
        <v>1167</v>
      </c>
      <c r="Y136" s="54">
        <v>1159</v>
      </c>
      <c r="Z136" s="54">
        <v>1181</v>
      </c>
      <c r="AA136" s="54">
        <v>1198</v>
      </c>
      <c r="AB136" s="54">
        <v>1203</v>
      </c>
      <c r="AC136" s="54">
        <v>1243</v>
      </c>
      <c r="AD136" s="54">
        <v>1280</v>
      </c>
      <c r="AE136" s="54">
        <v>1332</v>
      </c>
      <c r="AF136" s="54">
        <v>1344</v>
      </c>
      <c r="AG136" s="54">
        <v>1337</v>
      </c>
      <c r="AH136" s="54">
        <v>1282</v>
      </c>
      <c r="AI136" s="54">
        <v>1281</v>
      </c>
      <c r="AJ136" s="54">
        <v>1326</v>
      </c>
      <c r="AK136" s="54">
        <v>1303</v>
      </c>
      <c r="AL136" s="54">
        <v>1290</v>
      </c>
      <c r="AM136" s="54">
        <v>1280</v>
      </c>
      <c r="AN136" s="54">
        <v>1285</v>
      </c>
      <c r="AO136" s="54">
        <v>1303</v>
      </c>
      <c r="AP136" s="54">
        <v>1354</v>
      </c>
      <c r="AQ136" s="54">
        <v>1393</v>
      </c>
      <c r="AR136" s="37">
        <v>1415</v>
      </c>
      <c r="AS136" s="87">
        <v>1431</v>
      </c>
      <c r="AT136" s="73">
        <f t="shared" si="82"/>
        <v>188</v>
      </c>
      <c r="AU136" s="74">
        <f t="shared" si="83"/>
        <v>0.21195039458850062</v>
      </c>
      <c r="AV136" s="73">
        <f t="shared" si="84"/>
        <v>6</v>
      </c>
      <c r="AW136" s="74">
        <f t="shared" si="85"/>
        <v>5.5813953488372814E-3</v>
      </c>
      <c r="AX136" s="73">
        <f t="shared" si="86"/>
        <v>122</v>
      </c>
      <c r="AY136" s="74">
        <f t="shared" si="87"/>
        <v>0.11285846438482894</v>
      </c>
      <c r="AZ136" s="73">
        <f t="shared" si="88"/>
        <v>87</v>
      </c>
      <c r="BA136" s="74">
        <f t="shared" si="89"/>
        <v>7.2319201995012516E-2</v>
      </c>
      <c r="BB136" s="73">
        <f t="shared" si="90"/>
        <v>141</v>
      </c>
      <c r="BC136" s="74">
        <f t="shared" si="91"/>
        <v>0.10930232558139541</v>
      </c>
      <c r="BD136" s="40">
        <f t="shared" si="92"/>
        <v>0</v>
      </c>
      <c r="BE136" s="46">
        <f t="shared" si="93"/>
        <v>0</v>
      </c>
      <c r="BF136" s="14"/>
    </row>
    <row r="137" spans="1:58">
      <c r="A137" s="52"/>
      <c r="B137" s="53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9"/>
      <c r="AU137" s="27"/>
      <c r="AV137" s="9"/>
      <c r="AW137" s="27"/>
      <c r="AX137" s="9"/>
      <c r="AY137" s="27"/>
      <c r="AZ137" s="9"/>
      <c r="BA137" s="27"/>
      <c r="BB137" s="12"/>
      <c r="BC137" s="14"/>
      <c r="BD137" s="12"/>
    </row>
    <row r="138" spans="1:58">
      <c r="A138" s="11" t="s">
        <v>147</v>
      </c>
      <c r="B138" s="37" t="s">
        <v>124</v>
      </c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37"/>
      <c r="AS138" s="88"/>
      <c r="AT138" s="9"/>
      <c r="AU138" s="27"/>
      <c r="AV138" s="9"/>
      <c r="AW138" s="27"/>
      <c r="AX138" s="9"/>
      <c r="AY138" s="27"/>
      <c r="AZ138" s="9"/>
      <c r="BA138" s="27"/>
    </row>
    <row r="139" spans="1:58" ht="30">
      <c r="A139" s="64" t="s">
        <v>157</v>
      </c>
      <c r="B139" s="37" t="s">
        <v>124</v>
      </c>
      <c r="C139" s="104" t="s">
        <v>160</v>
      </c>
      <c r="D139" s="104" t="s">
        <v>160</v>
      </c>
      <c r="E139" s="104" t="s">
        <v>160</v>
      </c>
      <c r="F139" s="104" t="s">
        <v>160</v>
      </c>
      <c r="G139" s="104" t="s">
        <v>160</v>
      </c>
      <c r="H139" s="94">
        <f>H48-SUM(H49:H136)</f>
        <v>69</v>
      </c>
      <c r="I139" s="94">
        <f t="shared" ref="I139:Q139" si="94">I48-SUM(I49:I136)</f>
        <v>56</v>
      </c>
      <c r="J139" s="94">
        <f t="shared" si="94"/>
        <v>-392</v>
      </c>
      <c r="K139" s="94">
        <f t="shared" si="94"/>
        <v>66</v>
      </c>
      <c r="L139" s="94">
        <f t="shared" si="94"/>
        <v>37</v>
      </c>
      <c r="M139" s="94">
        <f t="shared" si="94"/>
        <v>1</v>
      </c>
      <c r="N139" s="94">
        <f t="shared" si="94"/>
        <v>9</v>
      </c>
      <c r="O139" s="94">
        <f t="shared" si="94"/>
        <v>7</v>
      </c>
      <c r="P139" s="94">
        <f t="shared" si="94"/>
        <v>1</v>
      </c>
      <c r="Q139" s="94">
        <f t="shared" si="94"/>
        <v>1</v>
      </c>
      <c r="R139" s="104" t="s">
        <v>160</v>
      </c>
      <c r="S139" s="104" t="s">
        <v>160</v>
      </c>
      <c r="T139" s="104" t="s">
        <v>160</v>
      </c>
      <c r="U139" s="104" t="s">
        <v>160</v>
      </c>
      <c r="V139" s="104" t="s">
        <v>160</v>
      </c>
      <c r="W139" s="104" t="s">
        <v>160</v>
      </c>
      <c r="X139" s="104" t="s">
        <v>160</v>
      </c>
      <c r="Y139" s="104" t="s">
        <v>160</v>
      </c>
      <c r="Z139" s="104" t="s">
        <v>160</v>
      </c>
      <c r="AA139" s="104" t="s">
        <v>160</v>
      </c>
      <c r="AB139" s="104" t="s">
        <v>160</v>
      </c>
      <c r="AC139" s="104" t="s">
        <v>160</v>
      </c>
      <c r="AD139" s="104" t="s">
        <v>160</v>
      </c>
      <c r="AE139" s="104" t="s">
        <v>160</v>
      </c>
      <c r="AF139" s="104" t="s">
        <v>160</v>
      </c>
      <c r="AG139" s="104" t="s">
        <v>160</v>
      </c>
      <c r="AH139" s="104" t="s">
        <v>160</v>
      </c>
      <c r="AI139" s="104" t="s">
        <v>160</v>
      </c>
      <c r="AJ139" s="104" t="s">
        <v>160</v>
      </c>
      <c r="AK139" s="104" t="s">
        <v>160</v>
      </c>
      <c r="AL139" s="104" t="s">
        <v>160</v>
      </c>
      <c r="AM139" s="104" t="s">
        <v>160</v>
      </c>
      <c r="AN139" s="54">
        <v>92</v>
      </c>
      <c r="AO139" s="54">
        <v>101</v>
      </c>
      <c r="AP139" s="54">
        <v>104</v>
      </c>
      <c r="AQ139" s="104" t="s">
        <v>160</v>
      </c>
      <c r="AR139" s="37">
        <v>282</v>
      </c>
      <c r="AS139" s="85">
        <v>134</v>
      </c>
    </row>
    <row r="141" spans="1:58">
      <c r="A141" s="103" t="s">
        <v>159</v>
      </c>
    </row>
    <row r="142" spans="1:58">
      <c r="A142" s="11" t="s">
        <v>158</v>
      </c>
    </row>
    <row r="143" spans="1:58">
      <c r="A143" s="49" t="s">
        <v>156</v>
      </c>
    </row>
    <row r="145" spans="1:17">
      <c r="A145" s="11" t="s">
        <v>155</v>
      </c>
    </row>
    <row r="146" spans="1:17">
      <c r="K146" s="95"/>
    </row>
    <row r="149" spans="1:17">
      <c r="O149" s="102"/>
      <c r="P149" s="102"/>
      <c r="Q149" s="102"/>
    </row>
  </sheetData>
  <autoFilter ref="A48:BE136">
    <sortState ref="A49:BE136">
      <sortCondition ref="A48:A136"/>
    </sortState>
  </autoFilter>
  <mergeCells count="19">
    <mergeCell ref="BD46:BE46"/>
    <mergeCell ref="L7:M7"/>
    <mergeCell ref="N7:O7"/>
    <mergeCell ref="P7:Q7"/>
    <mergeCell ref="R7:S7"/>
    <mergeCell ref="T7:U7"/>
    <mergeCell ref="AT46:AU46"/>
    <mergeCell ref="AV46:AW46"/>
    <mergeCell ref="AX46:AY46"/>
    <mergeCell ref="AZ46:BA46"/>
    <mergeCell ref="L26:M26"/>
    <mergeCell ref="N26:O26"/>
    <mergeCell ref="P26:Q26"/>
    <mergeCell ref="R26:S26"/>
    <mergeCell ref="B5:C5"/>
    <mergeCell ref="V7:W7"/>
    <mergeCell ref="T26:U26"/>
    <mergeCell ref="V26:W26"/>
    <mergeCell ref="BB46:BC46"/>
  </mergeCells>
  <phoneticPr fontId="0" type="noConversion"/>
  <pageMargins left="0.25" right="0.25" top="0.75" bottom="0.75" header="0.5" footer="0.5"/>
  <pageSetup paperSize="5" scale="50" orientation="landscape" horizontalDpi="1200" verticalDpi="1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CountyTotals_Crosstab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dknox</dc:creator>
  <cp:lastModifiedBy>dknox</cp:lastModifiedBy>
  <cp:lastPrinted>2017-10-19T15:49:43Z</cp:lastPrinted>
  <dcterms:created xsi:type="dcterms:W3CDTF">2017-09-23T13:17:38Z</dcterms:created>
  <dcterms:modified xsi:type="dcterms:W3CDTF">2018-06-19T05:57:18Z</dcterms:modified>
</cp:coreProperties>
</file>